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owain\Dropbox\P448 4LLan\Adroddiad\"/>
    </mc:Choice>
  </mc:AlternateContent>
  <xr:revisionPtr revIDLastSave="0" documentId="8_{4DC1D1DC-A638-4C80-8D00-606F02E46FAC}" xr6:coauthVersionLast="47" xr6:coauthVersionMax="47" xr10:uidLastSave="{00000000-0000-0000-0000-000000000000}"/>
  <bookViews>
    <workbookView xWindow="-120" yWindow="-120" windowWidth="29040" windowHeight="15720" activeTab="33" xr2:uid="{11F392D7-B427-4866-9A8A-0C921320DBFB}"/>
  </bookViews>
  <sheets>
    <sheet name="Data Mapio" sheetId="39" r:id="rId1"/>
    <sheet name="Crynodeb Summary" sheetId="30" r:id="rId2"/>
    <sheet name="LSOAs cyn pre  2021)" sheetId="33" r:id="rId3"/>
    <sheet name="MathStocType" sheetId="31" r:id="rId4"/>
    <sheet name="Daliadaeth Occupancy" sheetId="2" r:id="rId5"/>
    <sheet name="Aelwyd Household" sheetId="3" r:id="rId6"/>
    <sheet name="Oedran  Age" sheetId="4" r:id="rId7"/>
    <sheet name="NewidOed AgeChange" sheetId="36" r:id="rId8"/>
    <sheet name="Hunaniaeth Identity" sheetId="34" r:id="rId9"/>
    <sheet name="SgilCym WelshSkills" sheetId="6" r:id="rId10"/>
    <sheet name="Newid Change" sheetId="38" r:id="rId11"/>
    <sheet name="SiaradOed SpeakbyAge " sheetId="37" r:id="rId12"/>
    <sheet name="Iechyd Health" sheetId="5" r:id="rId13"/>
    <sheet name="PwysGeniBirth weight" sheetId="7" r:id="rId14"/>
    <sheet name="TaiGwagEmptyStock" sheetId="8" r:id="rId15"/>
    <sheet name="AilGyfeir2nd Address" sheetId="9" r:id="rId16"/>
    <sheet name="GorlawnOvercrowding" sheetId="32" r:id="rId17"/>
    <sheet name="GorlawnManwlOvercrowding Detail" sheetId="10" r:id="rId18"/>
    <sheet name="TaiHenNew%OldNewHOuses" sheetId="11" r:id="rId19"/>
    <sheet name="SgôrEPC Score" sheetId="12" r:id="rId20"/>
    <sheet name="Cymwyst Quals" sheetId="13" r:id="rId21"/>
    <sheet name="DiwydiantIndustry" sheetId="40" r:id="rId22"/>
    <sheet name="GweithEconActivity" sheetId="41" r:id="rId23"/>
    <sheet name="AmddIncwm Income Dep" sheetId="14" r:id="rId24"/>
    <sheet name="Ynysu Insulation" sheetId="17" r:id="rId25"/>
    <sheet name="DimBEang Broadband" sheetId="18" r:id="rId26"/>
    <sheet name="FastBband" sheetId="35" r:id="rId27"/>
    <sheet name="AmsTeithTravel Time" sheetId="19" r:id="rId28"/>
    <sheet name="GofGwyrddGreen Space" sheetId="20" r:id="rId29"/>
    <sheet name="GwrthgymAntiSocial" sheetId="21" r:id="rId30"/>
    <sheet name="Bwrglreliaeth Burglary" sheetId="22" r:id="rId31"/>
    <sheet name="TânFire" sheetId="23" r:id="rId32"/>
    <sheet name="PrisTaiHouseSales" sheetId="24" r:id="rId33"/>
    <sheet name="TrethCyngCouncil Tax" sheetId="25" r:id="rId3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0" i="2" l="1"/>
  <c r="B202" i="36"/>
  <c r="C202" i="36"/>
  <c r="D202" i="36"/>
  <c r="E202" i="36"/>
  <c r="F202" i="36"/>
  <c r="B203" i="36"/>
  <c r="C203" i="36"/>
  <c r="D203" i="36"/>
  <c r="E203" i="36"/>
  <c r="F203" i="36"/>
  <c r="B204" i="36"/>
  <c r="C204" i="36"/>
  <c r="D204" i="36"/>
  <c r="E204" i="36"/>
  <c r="F204" i="36"/>
  <c r="B205" i="36"/>
  <c r="C205" i="36"/>
  <c r="D205" i="36"/>
  <c r="E205" i="36"/>
  <c r="F205" i="36"/>
  <c r="B207" i="36"/>
  <c r="C207" i="36"/>
  <c r="D207" i="36"/>
  <c r="E207" i="36"/>
  <c r="F207" i="36"/>
  <c r="B209" i="36"/>
  <c r="C209" i="36"/>
  <c r="D209" i="36"/>
  <c r="E209" i="36"/>
  <c r="F209" i="36"/>
  <c r="C201" i="36"/>
  <c r="D201" i="36"/>
  <c r="E201" i="36"/>
  <c r="F201" i="36"/>
  <c r="B201" i="36"/>
  <c r="F12" i="34"/>
  <c r="F13" i="34"/>
  <c r="F14" i="34"/>
  <c r="F16" i="34"/>
  <c r="F18" i="34"/>
  <c r="F20" i="34"/>
  <c r="F11" i="34"/>
  <c r="D20" i="34"/>
  <c r="G20" i="34" s="1"/>
  <c r="D18" i="34"/>
  <c r="G18" i="34" s="1"/>
  <c r="D12" i="34"/>
  <c r="G12" i="34" s="1"/>
  <c r="D13" i="34"/>
  <c r="D14" i="34"/>
  <c r="D16" i="34"/>
  <c r="G16" i="34" s="1"/>
  <c r="D11" i="34"/>
  <c r="G11" i="34" s="1"/>
  <c r="G13" i="34"/>
  <c r="G14" i="34"/>
  <c r="P123" i="36"/>
  <c r="N123" i="36"/>
  <c r="M123" i="36"/>
  <c r="L123" i="36"/>
  <c r="K123" i="36"/>
  <c r="J123" i="36"/>
  <c r="I123" i="36"/>
  <c r="H123" i="36"/>
  <c r="G123" i="36"/>
  <c r="F123" i="36"/>
  <c r="E123" i="36"/>
  <c r="D123" i="36"/>
  <c r="C123" i="36"/>
  <c r="B123" i="36"/>
  <c r="P122" i="36"/>
  <c r="N122" i="36"/>
  <c r="M122" i="36"/>
  <c r="L122" i="36"/>
  <c r="K122" i="36"/>
  <c r="J122" i="36"/>
  <c r="I122" i="36"/>
  <c r="H122" i="36"/>
  <c r="G122" i="36"/>
  <c r="F122" i="36"/>
  <c r="E122" i="36"/>
  <c r="D122" i="36"/>
  <c r="C122" i="36"/>
  <c r="B122" i="36"/>
  <c r="P121" i="36"/>
  <c r="N121" i="36"/>
  <c r="M121" i="36"/>
  <c r="L121" i="36"/>
  <c r="K121" i="36"/>
  <c r="J121" i="36"/>
  <c r="I121" i="36"/>
  <c r="H121" i="36"/>
  <c r="G121" i="36"/>
  <c r="F121" i="36"/>
  <c r="E121" i="36"/>
  <c r="D121" i="36"/>
  <c r="C121" i="36"/>
  <c r="B121" i="36"/>
  <c r="P120" i="36"/>
  <c r="N120" i="36"/>
  <c r="M120" i="36"/>
  <c r="L120" i="36"/>
  <c r="K120" i="36"/>
  <c r="J120" i="36"/>
  <c r="I120" i="36"/>
  <c r="H120" i="36"/>
  <c r="G120" i="36"/>
  <c r="F120" i="36"/>
  <c r="E120" i="36"/>
  <c r="D120" i="36"/>
  <c r="C120" i="36"/>
  <c r="B120" i="36"/>
  <c r="P119" i="36"/>
  <c r="N119" i="36"/>
  <c r="M119" i="36"/>
  <c r="L119" i="36"/>
  <c r="K119" i="36"/>
  <c r="J119" i="36"/>
  <c r="I119" i="36"/>
  <c r="H119" i="36"/>
  <c r="G119" i="36"/>
  <c r="F119" i="36"/>
  <c r="E119" i="36"/>
  <c r="D119" i="36"/>
  <c r="C119" i="36"/>
  <c r="B119" i="36"/>
  <c r="P118" i="36"/>
  <c r="N118" i="36"/>
  <c r="M118" i="36"/>
  <c r="L118" i="36"/>
  <c r="K118" i="36"/>
  <c r="J118" i="36"/>
  <c r="I118" i="36"/>
  <c r="H118" i="36"/>
  <c r="G118" i="36"/>
  <c r="F118" i="36"/>
  <c r="E118" i="36"/>
  <c r="D118" i="36"/>
  <c r="C118" i="36"/>
  <c r="B118" i="36"/>
  <c r="P117" i="36"/>
  <c r="N117" i="36"/>
  <c r="M117" i="36"/>
  <c r="L117" i="36"/>
  <c r="K117" i="36"/>
  <c r="J117" i="36"/>
  <c r="I117" i="36"/>
  <c r="H117" i="36"/>
  <c r="G117" i="36"/>
  <c r="F117" i="36"/>
  <c r="E117" i="36"/>
  <c r="D117" i="36"/>
  <c r="C117" i="36"/>
  <c r="B117" i="36"/>
  <c r="P116" i="36"/>
  <c r="N116" i="36"/>
  <c r="M116" i="36"/>
  <c r="L116" i="36"/>
  <c r="K116" i="36"/>
  <c r="J116" i="36"/>
  <c r="I116" i="36"/>
  <c r="H116" i="36"/>
  <c r="G116" i="36"/>
  <c r="F116" i="36"/>
  <c r="E116" i="36"/>
  <c r="D116" i="36"/>
  <c r="C116" i="36"/>
  <c r="B116" i="36"/>
  <c r="P115" i="36"/>
  <c r="N115" i="36"/>
  <c r="M115" i="36"/>
  <c r="L115" i="36"/>
  <c r="K115" i="36"/>
  <c r="J115" i="36"/>
  <c r="I115" i="36"/>
  <c r="H115" i="36"/>
  <c r="G115" i="36"/>
  <c r="F115" i="36"/>
  <c r="E115" i="36"/>
  <c r="D115" i="36"/>
  <c r="C115" i="36"/>
  <c r="B115" i="36"/>
  <c r="P114" i="36"/>
  <c r="N114" i="36"/>
  <c r="M114" i="36"/>
  <c r="L114" i="36"/>
  <c r="K114" i="36"/>
  <c r="J114" i="36"/>
  <c r="I114" i="36"/>
  <c r="H114" i="36"/>
  <c r="G114" i="36"/>
  <c r="F114" i="36"/>
  <c r="E114" i="36"/>
  <c r="D114" i="36"/>
  <c r="C114" i="36"/>
  <c r="B114" i="36"/>
  <c r="P113" i="36"/>
  <c r="N113" i="36"/>
  <c r="M113" i="36"/>
  <c r="L113" i="36"/>
  <c r="K113" i="36"/>
  <c r="J113" i="36"/>
  <c r="I113" i="36"/>
  <c r="H113" i="36"/>
  <c r="G113" i="36"/>
  <c r="F113" i="36"/>
  <c r="E113" i="36"/>
  <c r="D113" i="36"/>
  <c r="C113" i="36"/>
  <c r="B113" i="36"/>
  <c r="P112" i="36"/>
  <c r="N112" i="36"/>
  <c r="M112" i="36"/>
  <c r="L112" i="36"/>
  <c r="K112" i="36"/>
  <c r="J112" i="36"/>
  <c r="I112" i="36"/>
  <c r="H112" i="36"/>
  <c r="G112" i="36"/>
  <c r="F112" i="36"/>
  <c r="E112" i="36"/>
  <c r="D112" i="36"/>
  <c r="C112" i="36"/>
  <c r="B112" i="36"/>
  <c r="P111" i="36"/>
  <c r="N111" i="36"/>
  <c r="M111" i="36"/>
  <c r="L111" i="36"/>
  <c r="K111" i="36"/>
  <c r="J111" i="36"/>
  <c r="I111" i="36"/>
  <c r="H111" i="36"/>
  <c r="G111" i="36"/>
  <c r="F111" i="36"/>
  <c r="E111" i="36"/>
  <c r="D111" i="36"/>
  <c r="C111" i="36"/>
  <c r="B111" i="36"/>
  <c r="P110" i="36"/>
  <c r="N110" i="36"/>
  <c r="M110" i="36"/>
  <c r="L110" i="36"/>
  <c r="K110" i="36"/>
  <c r="J110" i="36"/>
  <c r="I110" i="36"/>
  <c r="H110" i="36"/>
  <c r="G110" i="36"/>
  <c r="F110" i="36"/>
  <c r="E110" i="36"/>
  <c r="D110" i="36"/>
  <c r="C110" i="36"/>
  <c r="B110" i="36"/>
  <c r="P109" i="36"/>
  <c r="N109" i="36"/>
  <c r="M109" i="36"/>
  <c r="L109" i="36"/>
  <c r="K109" i="36"/>
  <c r="J109" i="36"/>
  <c r="I109" i="36"/>
  <c r="H109" i="36"/>
  <c r="G109" i="36"/>
  <c r="F109" i="36"/>
  <c r="E109" i="36"/>
  <c r="D109" i="36"/>
  <c r="C109" i="36"/>
  <c r="B109" i="36"/>
  <c r="P108" i="36"/>
  <c r="N108" i="36"/>
  <c r="M108" i="36"/>
  <c r="L108" i="36"/>
  <c r="K108" i="36"/>
  <c r="J108" i="36"/>
  <c r="I108" i="36"/>
  <c r="H108" i="36"/>
  <c r="G108" i="36"/>
  <c r="F108" i="36"/>
  <c r="E108" i="36"/>
  <c r="D108" i="36"/>
  <c r="C108" i="36"/>
  <c r="B108" i="36"/>
  <c r="P107" i="36"/>
  <c r="N107" i="36"/>
  <c r="M107" i="36"/>
  <c r="L107" i="36"/>
  <c r="K107" i="36"/>
  <c r="J107" i="36"/>
  <c r="I107" i="36"/>
  <c r="H107" i="36"/>
  <c r="G107" i="36"/>
  <c r="F107" i="36"/>
  <c r="E107" i="36"/>
  <c r="D107" i="36"/>
  <c r="C107" i="36"/>
  <c r="B107" i="36"/>
  <c r="P106" i="36"/>
  <c r="N106" i="36"/>
  <c r="M106" i="36"/>
  <c r="L106" i="36"/>
  <c r="K106" i="36"/>
  <c r="J106" i="36"/>
  <c r="I106" i="36"/>
  <c r="H106" i="36"/>
  <c r="G106" i="36"/>
  <c r="F106" i="36"/>
  <c r="E106" i="36"/>
  <c r="D106" i="36"/>
  <c r="C106" i="36"/>
  <c r="B106" i="36"/>
  <c r="P105" i="36"/>
  <c r="N105" i="36"/>
  <c r="M105" i="36"/>
  <c r="L105" i="36"/>
  <c r="K105" i="36"/>
  <c r="J105" i="36"/>
  <c r="I105" i="36"/>
  <c r="H105" i="36"/>
  <c r="G105" i="36"/>
  <c r="F105" i="36"/>
  <c r="E105" i="36"/>
  <c r="D105" i="36"/>
  <c r="C105" i="36"/>
  <c r="B105" i="36"/>
  <c r="P104" i="36"/>
  <c r="N104" i="36"/>
  <c r="M104" i="36"/>
  <c r="L104" i="36"/>
  <c r="K104" i="36"/>
  <c r="J104" i="36"/>
  <c r="I104" i="36"/>
  <c r="H104" i="36"/>
  <c r="G104" i="36"/>
  <c r="F104" i="36"/>
  <c r="E104" i="36"/>
  <c r="D104" i="36"/>
  <c r="C104" i="36"/>
  <c r="B104" i="36"/>
  <c r="P102" i="36"/>
  <c r="N102" i="36"/>
  <c r="M102" i="36"/>
  <c r="L102" i="36"/>
  <c r="K102" i="36"/>
  <c r="J102" i="36"/>
  <c r="I102" i="36"/>
  <c r="H102" i="36"/>
  <c r="G102" i="36"/>
  <c r="F102" i="36"/>
  <c r="E102" i="36"/>
  <c r="D102" i="36"/>
  <c r="C102" i="36"/>
  <c r="B102" i="36"/>
  <c r="P98" i="36"/>
  <c r="N98" i="36"/>
  <c r="M98" i="36"/>
  <c r="L98" i="36"/>
  <c r="K98" i="36"/>
  <c r="J98" i="36"/>
  <c r="I98" i="36"/>
  <c r="H98" i="36"/>
  <c r="G98" i="36"/>
  <c r="F98" i="36"/>
  <c r="E98" i="36"/>
  <c r="D98" i="36"/>
  <c r="C98" i="36"/>
  <c r="B98" i="36"/>
  <c r="P97" i="36"/>
  <c r="N97" i="36"/>
  <c r="M97" i="36"/>
  <c r="L97" i="36"/>
  <c r="K97" i="36"/>
  <c r="J97" i="36"/>
  <c r="I97" i="36"/>
  <c r="H97" i="36"/>
  <c r="G97" i="36"/>
  <c r="F97" i="36"/>
  <c r="E97" i="36"/>
  <c r="D97" i="36"/>
  <c r="C97" i="36"/>
  <c r="B97" i="36"/>
  <c r="P96" i="36"/>
  <c r="N96" i="36"/>
  <c r="M96" i="36"/>
  <c r="L96" i="36"/>
  <c r="K96" i="36"/>
  <c r="J96" i="36"/>
  <c r="I96" i="36"/>
  <c r="H96" i="36"/>
  <c r="G96" i="36"/>
  <c r="F96" i="36"/>
  <c r="E96" i="36"/>
  <c r="D96" i="36"/>
  <c r="C96" i="36"/>
  <c r="B96" i="36"/>
  <c r="P94" i="36"/>
  <c r="N94" i="36"/>
  <c r="M94" i="36"/>
  <c r="L94" i="36"/>
  <c r="K94" i="36"/>
  <c r="J94" i="36"/>
  <c r="I94" i="36"/>
  <c r="H94" i="36"/>
  <c r="G94" i="36"/>
  <c r="F94" i="36"/>
  <c r="E94" i="36"/>
  <c r="D94" i="36"/>
  <c r="C94" i="36"/>
  <c r="B94" i="36"/>
  <c r="P92" i="36"/>
  <c r="N92" i="36"/>
  <c r="M92" i="36"/>
  <c r="L92" i="36"/>
  <c r="K92" i="36"/>
  <c r="J92" i="36"/>
  <c r="I92" i="36"/>
  <c r="H92" i="36"/>
  <c r="G92" i="36"/>
  <c r="F92" i="36"/>
  <c r="E92" i="36"/>
  <c r="D92" i="36"/>
  <c r="C92" i="36"/>
  <c r="B92" i="36"/>
  <c r="P90" i="36"/>
  <c r="N90" i="36"/>
  <c r="M90" i="36"/>
  <c r="L90" i="36"/>
  <c r="K90" i="36"/>
  <c r="J90" i="36"/>
  <c r="I90" i="36"/>
  <c r="H90" i="36"/>
  <c r="G90" i="36"/>
  <c r="F90" i="36"/>
  <c r="E90" i="36"/>
  <c r="D90" i="36"/>
  <c r="C90" i="36"/>
  <c r="B90" i="36"/>
  <c r="P89" i="36"/>
  <c r="N89" i="36"/>
  <c r="M89" i="36"/>
  <c r="L89" i="36"/>
  <c r="K89" i="36"/>
  <c r="J89" i="36"/>
  <c r="I89" i="36"/>
  <c r="H89" i="36"/>
  <c r="G89" i="36"/>
  <c r="F89" i="36"/>
  <c r="E89" i="36"/>
  <c r="D89" i="36"/>
  <c r="C89" i="36"/>
  <c r="B89" i="36"/>
  <c r="P88" i="36"/>
  <c r="N88" i="36"/>
  <c r="M88" i="36"/>
  <c r="L88" i="36"/>
  <c r="K88" i="36"/>
  <c r="J88" i="36"/>
  <c r="I88" i="36"/>
  <c r="H88" i="36"/>
  <c r="G88" i="36"/>
  <c r="F88" i="36"/>
  <c r="E88" i="36"/>
  <c r="D88" i="36"/>
  <c r="C88" i="36"/>
  <c r="B88" i="36"/>
  <c r="P87" i="36"/>
  <c r="N87" i="36"/>
  <c r="M87" i="36"/>
  <c r="L87" i="36"/>
  <c r="K87" i="36"/>
  <c r="J87" i="36"/>
  <c r="I87" i="36"/>
  <c r="H87" i="36"/>
  <c r="G87" i="36"/>
  <c r="F87" i="36"/>
  <c r="E87" i="36"/>
  <c r="D87" i="36"/>
  <c r="C87" i="36"/>
  <c r="B87" i="36"/>
  <c r="P86" i="36"/>
  <c r="N86" i="36"/>
  <c r="M86" i="36"/>
  <c r="L86" i="36"/>
  <c r="K86" i="36"/>
  <c r="J86" i="36"/>
  <c r="I86" i="36"/>
  <c r="H86" i="36"/>
  <c r="G86" i="36"/>
  <c r="F86" i="36"/>
  <c r="E86" i="36"/>
  <c r="D86" i="36"/>
  <c r="C86" i="36"/>
  <c r="B86" i="36"/>
  <c r="I27" i="12"/>
  <c r="H27" i="12"/>
  <c r="G27" i="12"/>
  <c r="F27" i="12"/>
  <c r="E27" i="12"/>
  <c r="D27" i="12"/>
  <c r="C27" i="12"/>
  <c r="I25" i="12"/>
  <c r="H25" i="12"/>
  <c r="G25" i="12"/>
  <c r="F25" i="12"/>
  <c r="E25" i="12"/>
  <c r="D25" i="12"/>
  <c r="C25" i="12"/>
  <c r="I24" i="12"/>
  <c r="H24" i="12"/>
  <c r="G24" i="12"/>
  <c r="F24" i="12"/>
  <c r="E24" i="12"/>
  <c r="D24" i="12"/>
  <c r="C24" i="12"/>
  <c r="I23" i="12"/>
  <c r="H23" i="12"/>
  <c r="G23" i="12"/>
  <c r="F23" i="12"/>
  <c r="E23" i="12"/>
  <c r="D23" i="12"/>
  <c r="C23" i="12"/>
  <c r="I22" i="12"/>
  <c r="H22" i="12"/>
  <c r="G22" i="12"/>
  <c r="F22" i="12"/>
  <c r="E22" i="12"/>
  <c r="D22" i="12"/>
  <c r="C22" i="12"/>
  <c r="I21" i="12"/>
  <c r="H21" i="12"/>
  <c r="G21" i="12"/>
  <c r="F21" i="12"/>
  <c r="E21" i="12"/>
  <c r="D21" i="12"/>
  <c r="C21" i="12"/>
  <c r="B27" i="12"/>
  <c r="B25" i="12"/>
  <c r="B24" i="12"/>
  <c r="B23" i="12"/>
  <c r="B22" i="12"/>
  <c r="B21" i="12"/>
  <c r="G61" i="5"/>
  <c r="F61" i="5"/>
  <c r="E61" i="5"/>
  <c r="D61" i="5"/>
  <c r="C61" i="5"/>
  <c r="B61" i="5"/>
  <c r="B71" i="3"/>
  <c r="I45" i="2"/>
  <c r="I44" i="2"/>
  <c r="I43" i="2"/>
  <c r="I42" i="2"/>
  <c r="I41" i="2"/>
  <c r="I40" i="2"/>
  <c r="I39" i="2"/>
  <c r="I38" i="2"/>
  <c r="I37" i="2"/>
  <c r="I36" i="2"/>
  <c r="I35" i="2"/>
  <c r="I34" i="2"/>
  <c r="I33" i="2"/>
  <c r="I32" i="2"/>
  <c r="I31" i="2"/>
  <c r="I30" i="2"/>
  <c r="I29" i="2"/>
  <c r="I28" i="2"/>
  <c r="I27" i="2"/>
  <c r="I26" i="2"/>
  <c r="I24" i="2"/>
  <c r="I23" i="2"/>
  <c r="I22" i="2"/>
  <c r="I21" i="2"/>
  <c r="I20" i="2"/>
  <c r="I19" i="2"/>
  <c r="I18" i="2"/>
  <c r="I16" i="2"/>
  <c r="I14" i="2"/>
  <c r="G89" i="2"/>
  <c r="F89" i="2"/>
  <c r="E89" i="2"/>
  <c r="D89" i="2"/>
  <c r="C89" i="2"/>
  <c r="B89" i="2"/>
  <c r="G85" i="2"/>
  <c r="F85" i="2"/>
  <c r="E85" i="2"/>
  <c r="D85" i="2"/>
  <c r="I85" i="2" s="1"/>
  <c r="C85" i="2"/>
  <c r="B85" i="2"/>
  <c r="G81" i="2"/>
  <c r="F81" i="2"/>
  <c r="E81" i="2"/>
  <c r="D81" i="2"/>
  <c r="C81" i="2"/>
  <c r="B81" i="2"/>
  <c r="G76" i="2"/>
  <c r="F76" i="2"/>
  <c r="E76" i="2"/>
  <c r="D76" i="2"/>
  <c r="C76" i="2"/>
  <c r="B76" i="2"/>
  <c r="G70" i="2"/>
  <c r="F70" i="2"/>
  <c r="E70" i="2"/>
  <c r="D70" i="2"/>
  <c r="C70" i="2"/>
  <c r="B70" i="2"/>
  <c r="C16" i="25"/>
  <c r="D16" i="25"/>
  <c r="E16" i="25"/>
  <c r="F16" i="25"/>
  <c r="G16" i="25"/>
  <c r="H16" i="25"/>
  <c r="K16" i="25"/>
  <c r="C17" i="25"/>
  <c r="D17" i="25"/>
  <c r="E17" i="25"/>
  <c r="F17" i="25"/>
  <c r="G17" i="25"/>
  <c r="H17" i="25"/>
  <c r="I17" i="25"/>
  <c r="K17" i="25"/>
  <c r="C18" i="25"/>
  <c r="D18" i="25"/>
  <c r="E18" i="25"/>
  <c r="F18" i="25"/>
  <c r="G18" i="25"/>
  <c r="H18" i="25"/>
  <c r="I18" i="25"/>
  <c r="K18" i="25"/>
  <c r="C19" i="25"/>
  <c r="D19" i="25"/>
  <c r="E19" i="25"/>
  <c r="F19" i="25"/>
  <c r="G19" i="25"/>
  <c r="H19" i="25"/>
  <c r="I19" i="25"/>
  <c r="J19" i="25"/>
  <c r="K19" i="25"/>
  <c r="C20" i="25"/>
  <c r="D20" i="25"/>
  <c r="E20" i="25"/>
  <c r="F20" i="25"/>
  <c r="G20" i="25"/>
  <c r="H20" i="25"/>
  <c r="I20" i="25"/>
  <c r="J20" i="25"/>
  <c r="K20" i="25"/>
  <c r="C21" i="25"/>
  <c r="D21" i="25"/>
  <c r="E21" i="25"/>
  <c r="F21" i="25"/>
  <c r="G21" i="25"/>
  <c r="H21" i="25"/>
  <c r="I21" i="25"/>
  <c r="J21" i="25"/>
  <c r="K21" i="25"/>
  <c r="B17" i="25"/>
  <c r="B18" i="25"/>
  <c r="B19" i="25"/>
  <c r="B20" i="25"/>
  <c r="B21" i="25"/>
  <c r="B16" i="25"/>
  <c r="C24" i="11"/>
  <c r="E24" i="11" s="1"/>
  <c r="C26" i="11"/>
  <c r="C22" i="11"/>
  <c r="C20" i="11"/>
  <c r="C19" i="11"/>
  <c r="E19" i="11" s="1"/>
  <c r="C18" i="11"/>
  <c r="E18" i="11" s="1"/>
  <c r="F24" i="11"/>
  <c r="F26" i="11"/>
  <c r="F22" i="11"/>
  <c r="E22" i="11" s="1"/>
  <c r="F20" i="11"/>
  <c r="F19" i="11"/>
  <c r="F18" i="11"/>
  <c r="B24" i="11"/>
  <c r="B26" i="11"/>
  <c r="B20" i="11"/>
  <c r="B22" i="11"/>
  <c r="B19" i="11"/>
  <c r="B18" i="11"/>
  <c r="C48" i="10"/>
  <c r="D48" i="10"/>
  <c r="E48" i="10"/>
  <c r="F48" i="10"/>
  <c r="G48" i="10"/>
  <c r="C49" i="10"/>
  <c r="D49" i="10"/>
  <c r="E49" i="10"/>
  <c r="F49" i="10"/>
  <c r="G49" i="10"/>
  <c r="C50" i="10"/>
  <c r="D50" i="10"/>
  <c r="E50" i="10"/>
  <c r="F50" i="10"/>
  <c r="G50" i="10"/>
  <c r="C51" i="10"/>
  <c r="D51" i="10"/>
  <c r="E51" i="10"/>
  <c r="F51" i="10"/>
  <c r="G51" i="10"/>
  <c r="C52" i="10"/>
  <c r="D52" i="10"/>
  <c r="E52" i="10"/>
  <c r="F52" i="10"/>
  <c r="G52" i="10"/>
  <c r="C53" i="10"/>
  <c r="D53" i="10"/>
  <c r="E53" i="10"/>
  <c r="F53" i="10"/>
  <c r="G53" i="10"/>
  <c r="C54" i="10"/>
  <c r="D54" i="10"/>
  <c r="E54" i="10"/>
  <c r="F54" i="10"/>
  <c r="G54" i="10"/>
  <c r="C55" i="10"/>
  <c r="D55" i="10"/>
  <c r="E55" i="10"/>
  <c r="F55" i="10"/>
  <c r="G55" i="10"/>
  <c r="C56" i="10"/>
  <c r="D56" i="10"/>
  <c r="E56" i="10"/>
  <c r="F56" i="10"/>
  <c r="G56" i="10"/>
  <c r="C57" i="10"/>
  <c r="D57" i="10"/>
  <c r="E57" i="10"/>
  <c r="F57" i="10"/>
  <c r="G57" i="10"/>
  <c r="C58" i="10"/>
  <c r="D58" i="10"/>
  <c r="E58" i="10"/>
  <c r="F58" i="10"/>
  <c r="G58" i="10"/>
  <c r="C59" i="10"/>
  <c r="D59" i="10"/>
  <c r="E59" i="10"/>
  <c r="F59" i="10"/>
  <c r="G59" i="10"/>
  <c r="C60" i="10"/>
  <c r="D60" i="10"/>
  <c r="E60" i="10"/>
  <c r="F60" i="10"/>
  <c r="G60" i="10"/>
  <c r="C61" i="10"/>
  <c r="D61" i="10"/>
  <c r="E61" i="10"/>
  <c r="F61" i="10"/>
  <c r="G61" i="10"/>
  <c r="C62" i="10"/>
  <c r="D62" i="10"/>
  <c r="E62" i="10"/>
  <c r="F62" i="10"/>
  <c r="G62" i="10"/>
  <c r="C63" i="10"/>
  <c r="D63" i="10"/>
  <c r="E63" i="10"/>
  <c r="F63" i="10"/>
  <c r="G63" i="10"/>
  <c r="C64" i="10"/>
  <c r="D64" i="10"/>
  <c r="E64" i="10"/>
  <c r="F64" i="10"/>
  <c r="G64" i="10"/>
  <c r="C65" i="10"/>
  <c r="D65" i="10"/>
  <c r="E65" i="10"/>
  <c r="F65" i="10"/>
  <c r="G65" i="10"/>
  <c r="C66" i="10"/>
  <c r="D66" i="10"/>
  <c r="E66" i="10"/>
  <c r="F66" i="10"/>
  <c r="G66" i="10"/>
  <c r="C67" i="10"/>
  <c r="D67" i="10"/>
  <c r="E67" i="10"/>
  <c r="F67" i="10"/>
  <c r="G67" i="10"/>
  <c r="C68" i="10"/>
  <c r="D68" i="10"/>
  <c r="E68" i="10"/>
  <c r="F68" i="10"/>
  <c r="G68" i="10"/>
  <c r="C69" i="10"/>
  <c r="D69" i="10"/>
  <c r="E69" i="10"/>
  <c r="F69" i="10"/>
  <c r="G69" i="10"/>
  <c r="C70" i="10"/>
  <c r="D70" i="10"/>
  <c r="E70" i="10"/>
  <c r="F70" i="10"/>
  <c r="G70" i="10"/>
  <c r="C71" i="10"/>
  <c r="D71" i="10"/>
  <c r="E71" i="10"/>
  <c r="F71" i="10"/>
  <c r="G71" i="10"/>
  <c r="B48" i="10"/>
  <c r="B49" i="10"/>
  <c r="B50" i="10"/>
  <c r="B51" i="10"/>
  <c r="B52" i="10"/>
  <c r="B53" i="10"/>
  <c r="B54" i="10"/>
  <c r="B55" i="10"/>
  <c r="B56" i="10"/>
  <c r="B57" i="10"/>
  <c r="B58" i="10"/>
  <c r="B59" i="10"/>
  <c r="B60" i="10"/>
  <c r="B61" i="10"/>
  <c r="B62" i="10"/>
  <c r="B63" i="10"/>
  <c r="B64" i="10"/>
  <c r="B65" i="10"/>
  <c r="B66" i="10"/>
  <c r="B67" i="10"/>
  <c r="B68" i="10"/>
  <c r="B69" i="10"/>
  <c r="B70" i="10"/>
  <c r="B71" i="10"/>
  <c r="B8" i="10"/>
  <c r="C8" i="10"/>
  <c r="D8" i="10"/>
  <c r="E8" i="10"/>
  <c r="F8" i="10"/>
  <c r="B9" i="10"/>
  <c r="C9" i="10"/>
  <c r="D9" i="10"/>
  <c r="E9" i="10"/>
  <c r="F9" i="10"/>
  <c r="B10" i="10"/>
  <c r="C10" i="10"/>
  <c r="D10" i="10"/>
  <c r="E10" i="10"/>
  <c r="F10" i="10"/>
  <c r="B11" i="10"/>
  <c r="C11" i="10"/>
  <c r="D11" i="10"/>
  <c r="E11" i="10"/>
  <c r="F11" i="10"/>
  <c r="G11" i="10"/>
  <c r="G46" i="10" s="1"/>
  <c r="G10" i="10"/>
  <c r="G45" i="10" s="1"/>
  <c r="G9" i="10"/>
  <c r="G44" i="10" s="1"/>
  <c r="G8" i="10"/>
  <c r="G50" i="8"/>
  <c r="F50" i="8"/>
  <c r="E50" i="8"/>
  <c r="D50" i="8"/>
  <c r="C50" i="8"/>
  <c r="B50" i="8"/>
  <c r="H50" i="8"/>
  <c r="G49" i="8"/>
  <c r="F49" i="8"/>
  <c r="E49" i="8"/>
  <c r="D49" i="8"/>
  <c r="C49" i="8"/>
  <c r="B49" i="8"/>
  <c r="H49" i="8"/>
  <c r="G48" i="8"/>
  <c r="F48" i="8"/>
  <c r="E48" i="8"/>
  <c r="D48" i="8"/>
  <c r="C48" i="8"/>
  <c r="B48" i="8"/>
  <c r="H48" i="8"/>
  <c r="G47" i="8"/>
  <c r="F47" i="8"/>
  <c r="E47" i="8"/>
  <c r="D47" i="8"/>
  <c r="C47" i="8"/>
  <c r="B47" i="8"/>
  <c r="H47" i="8"/>
  <c r="B10" i="8"/>
  <c r="C10" i="8"/>
  <c r="D10" i="8"/>
  <c r="E10" i="8"/>
  <c r="F10" i="8"/>
  <c r="G10" i="8"/>
  <c r="B11" i="8"/>
  <c r="C11" i="8"/>
  <c r="D11" i="8"/>
  <c r="E11" i="8"/>
  <c r="F11" i="8"/>
  <c r="G11" i="8"/>
  <c r="B12" i="8"/>
  <c r="C12" i="8"/>
  <c r="D12" i="8"/>
  <c r="E12" i="8"/>
  <c r="F12" i="8"/>
  <c r="G12" i="8"/>
  <c r="B13" i="8"/>
  <c r="C13" i="8"/>
  <c r="D13" i="8"/>
  <c r="E13" i="8"/>
  <c r="F13" i="8"/>
  <c r="G13" i="8"/>
  <c r="H13" i="8"/>
  <c r="H12" i="8"/>
  <c r="H11" i="8"/>
  <c r="H10" i="8"/>
  <c r="C62" i="5"/>
  <c r="D62" i="5"/>
  <c r="E62" i="5"/>
  <c r="F62" i="5"/>
  <c r="G62" i="5"/>
  <c r="C63" i="5"/>
  <c r="D63" i="5"/>
  <c r="E63" i="5"/>
  <c r="F63" i="5"/>
  <c r="G63" i="5"/>
  <c r="C64" i="5"/>
  <c r="D64" i="5"/>
  <c r="E64" i="5"/>
  <c r="F64" i="5"/>
  <c r="G64" i="5"/>
  <c r="C65" i="5"/>
  <c r="D65" i="5"/>
  <c r="E65" i="5"/>
  <c r="F65" i="5"/>
  <c r="G65" i="5"/>
  <c r="C66" i="5"/>
  <c r="D66" i="5"/>
  <c r="E66" i="5"/>
  <c r="F66" i="5"/>
  <c r="G66" i="5"/>
  <c r="C68" i="5"/>
  <c r="D68" i="5"/>
  <c r="E68" i="5"/>
  <c r="F68" i="5"/>
  <c r="G68" i="5"/>
  <c r="C69" i="5"/>
  <c r="D69" i="5"/>
  <c r="E69" i="5"/>
  <c r="F69" i="5"/>
  <c r="G69" i="5"/>
  <c r="C70" i="5"/>
  <c r="D70" i="5"/>
  <c r="E70" i="5"/>
  <c r="F70" i="5"/>
  <c r="G70" i="5"/>
  <c r="C71" i="5"/>
  <c r="D71" i="5"/>
  <c r="E71" i="5"/>
  <c r="F71" i="5"/>
  <c r="G71" i="5"/>
  <c r="C73" i="5"/>
  <c r="D73" i="5"/>
  <c r="E73" i="5"/>
  <c r="F73" i="5"/>
  <c r="G73" i="5"/>
  <c r="C74" i="5"/>
  <c r="D74" i="5"/>
  <c r="E74" i="5"/>
  <c r="F74" i="5"/>
  <c r="G74" i="5"/>
  <c r="C75" i="5"/>
  <c r="D75" i="5"/>
  <c r="E75" i="5"/>
  <c r="F75" i="5"/>
  <c r="G75" i="5"/>
  <c r="C77" i="5"/>
  <c r="D77" i="5"/>
  <c r="E77" i="5"/>
  <c r="F77" i="5"/>
  <c r="G77" i="5"/>
  <c r="C78" i="5"/>
  <c r="D78" i="5"/>
  <c r="E78" i="5"/>
  <c r="F78" i="5"/>
  <c r="G78" i="5"/>
  <c r="C79" i="5"/>
  <c r="D79" i="5"/>
  <c r="E79" i="5"/>
  <c r="F79" i="5"/>
  <c r="G79" i="5"/>
  <c r="C53" i="5"/>
  <c r="D53" i="5"/>
  <c r="E53" i="5"/>
  <c r="F53" i="5"/>
  <c r="G53" i="5"/>
  <c r="C54" i="5"/>
  <c r="D54" i="5"/>
  <c r="E54" i="5"/>
  <c r="F54" i="5"/>
  <c r="G54" i="5"/>
  <c r="C55" i="5"/>
  <c r="D55" i="5"/>
  <c r="E55" i="5"/>
  <c r="F55" i="5"/>
  <c r="G55" i="5"/>
  <c r="C56" i="5"/>
  <c r="D56" i="5"/>
  <c r="E56" i="5"/>
  <c r="F56" i="5"/>
  <c r="G56" i="5"/>
  <c r="C57" i="5"/>
  <c r="D57" i="5"/>
  <c r="E57" i="5"/>
  <c r="F57" i="5"/>
  <c r="G57" i="5"/>
  <c r="C58" i="5"/>
  <c r="D58" i="5"/>
  <c r="E58" i="5"/>
  <c r="F58" i="5"/>
  <c r="G58" i="5"/>
  <c r="C49" i="5"/>
  <c r="D49" i="5"/>
  <c r="E49" i="5"/>
  <c r="F49" i="5"/>
  <c r="G49" i="5"/>
  <c r="C59" i="5"/>
  <c r="D59" i="5"/>
  <c r="E59" i="5"/>
  <c r="F59" i="5"/>
  <c r="G59" i="5"/>
  <c r="C51" i="5"/>
  <c r="D51" i="5"/>
  <c r="E51" i="5"/>
  <c r="F51" i="5"/>
  <c r="G51" i="5"/>
  <c r="B62" i="5"/>
  <c r="B63" i="5"/>
  <c r="B64" i="5"/>
  <c r="B65" i="5"/>
  <c r="B66" i="5"/>
  <c r="B68" i="5"/>
  <c r="B69" i="5"/>
  <c r="B70" i="5"/>
  <c r="B71" i="5"/>
  <c r="B73" i="5"/>
  <c r="B74" i="5"/>
  <c r="B75" i="5"/>
  <c r="B77" i="5"/>
  <c r="B78" i="5"/>
  <c r="B79" i="5"/>
  <c r="B53" i="5"/>
  <c r="B54" i="5"/>
  <c r="B55" i="5"/>
  <c r="B56" i="5"/>
  <c r="B57" i="5"/>
  <c r="B58" i="5"/>
  <c r="B49" i="5"/>
  <c r="B59" i="5"/>
  <c r="B51" i="5"/>
  <c r="C8" i="5"/>
  <c r="D8" i="5"/>
  <c r="E8" i="5"/>
  <c r="F8" i="5"/>
  <c r="G8" i="5"/>
  <c r="G43" i="5" s="1"/>
  <c r="C9" i="5"/>
  <c r="D9" i="5"/>
  <c r="E9" i="5"/>
  <c r="F9" i="5"/>
  <c r="G9" i="5"/>
  <c r="G44" i="5" s="1"/>
  <c r="C10" i="5"/>
  <c r="D10" i="5"/>
  <c r="E10" i="5"/>
  <c r="F10" i="5"/>
  <c r="G10" i="5"/>
  <c r="G45" i="5" s="1"/>
  <c r="G80" i="5" s="1"/>
  <c r="C11" i="5"/>
  <c r="D11" i="5"/>
  <c r="E11" i="5"/>
  <c r="F11" i="5"/>
  <c r="G11" i="5"/>
  <c r="G46" i="5" s="1"/>
  <c r="B11" i="5"/>
  <c r="B10" i="5"/>
  <c r="B9" i="5"/>
  <c r="B8" i="5"/>
  <c r="C49" i="6"/>
  <c r="D49" i="6"/>
  <c r="E49" i="6"/>
  <c r="F49" i="6"/>
  <c r="G49" i="6"/>
  <c r="H49" i="6"/>
  <c r="I49" i="6"/>
  <c r="J49" i="6"/>
  <c r="K49" i="6"/>
  <c r="C50" i="6"/>
  <c r="D50" i="6"/>
  <c r="E50" i="6"/>
  <c r="F50" i="6"/>
  <c r="G50" i="6"/>
  <c r="H50" i="6"/>
  <c r="I50" i="6"/>
  <c r="J50" i="6"/>
  <c r="K50" i="6"/>
  <c r="C51" i="6"/>
  <c r="D51" i="6"/>
  <c r="E51" i="6"/>
  <c r="F51" i="6"/>
  <c r="G51" i="6"/>
  <c r="H51" i="6"/>
  <c r="I51" i="6"/>
  <c r="J51" i="6"/>
  <c r="K51" i="6"/>
  <c r="C52" i="6"/>
  <c r="D52" i="6"/>
  <c r="E52" i="6"/>
  <c r="F52" i="6"/>
  <c r="G52" i="6"/>
  <c r="H52" i="6"/>
  <c r="I52" i="6"/>
  <c r="J52" i="6"/>
  <c r="K52" i="6"/>
  <c r="C53" i="6"/>
  <c r="D53" i="6"/>
  <c r="E53" i="6"/>
  <c r="F53" i="6"/>
  <c r="G53" i="6"/>
  <c r="H53" i="6"/>
  <c r="I53" i="6"/>
  <c r="J53" i="6"/>
  <c r="K53" i="6"/>
  <c r="C54" i="6"/>
  <c r="D54" i="6"/>
  <c r="E54" i="6"/>
  <c r="F54" i="6"/>
  <c r="G54" i="6"/>
  <c r="H54" i="6"/>
  <c r="I54" i="6"/>
  <c r="J54" i="6"/>
  <c r="K54" i="6"/>
  <c r="C55" i="6"/>
  <c r="D55" i="6"/>
  <c r="E55" i="6"/>
  <c r="F55" i="6"/>
  <c r="G55" i="6"/>
  <c r="H55" i="6"/>
  <c r="I55" i="6"/>
  <c r="J55" i="6"/>
  <c r="K55" i="6"/>
  <c r="C56" i="6"/>
  <c r="D56" i="6"/>
  <c r="E56" i="6"/>
  <c r="F56" i="6"/>
  <c r="G56" i="6"/>
  <c r="H56" i="6"/>
  <c r="I56" i="6"/>
  <c r="J56" i="6"/>
  <c r="K56" i="6"/>
  <c r="C57" i="6"/>
  <c r="D57" i="6"/>
  <c r="E57" i="6"/>
  <c r="F57" i="6"/>
  <c r="G57" i="6"/>
  <c r="H57" i="6"/>
  <c r="I57" i="6"/>
  <c r="J57" i="6"/>
  <c r="K57" i="6"/>
  <c r="C58" i="6"/>
  <c r="D58" i="6"/>
  <c r="E58" i="6"/>
  <c r="F58" i="6"/>
  <c r="G58" i="6"/>
  <c r="H58" i="6"/>
  <c r="I58" i="6"/>
  <c r="J58" i="6"/>
  <c r="K58" i="6"/>
  <c r="C59" i="6"/>
  <c r="D59" i="6"/>
  <c r="E59" i="6"/>
  <c r="F59" i="6"/>
  <c r="G59" i="6"/>
  <c r="H59" i="6"/>
  <c r="I59" i="6"/>
  <c r="J59" i="6"/>
  <c r="K59" i="6"/>
  <c r="C60" i="6"/>
  <c r="D60" i="6"/>
  <c r="E60" i="6"/>
  <c r="F60" i="6"/>
  <c r="G60" i="6"/>
  <c r="H60" i="6"/>
  <c r="I60" i="6"/>
  <c r="J60" i="6"/>
  <c r="K60" i="6"/>
  <c r="C61" i="6"/>
  <c r="D61" i="6"/>
  <c r="E61" i="6"/>
  <c r="F61" i="6"/>
  <c r="G61" i="6"/>
  <c r="H61" i="6"/>
  <c r="I61" i="6"/>
  <c r="J61" i="6"/>
  <c r="K61" i="6"/>
  <c r="C62" i="6"/>
  <c r="D62" i="6"/>
  <c r="E62" i="6"/>
  <c r="F62" i="6"/>
  <c r="G62" i="6"/>
  <c r="H62" i="6"/>
  <c r="I62" i="6"/>
  <c r="J62" i="6"/>
  <c r="K62" i="6"/>
  <c r="C63" i="6"/>
  <c r="D63" i="6"/>
  <c r="E63" i="6"/>
  <c r="F63" i="6"/>
  <c r="G63" i="6"/>
  <c r="H63" i="6"/>
  <c r="I63" i="6"/>
  <c r="J63" i="6"/>
  <c r="K63" i="6"/>
  <c r="C64" i="6"/>
  <c r="D64" i="6"/>
  <c r="E64" i="6"/>
  <c r="F64" i="6"/>
  <c r="G64" i="6"/>
  <c r="H64" i="6"/>
  <c r="I64" i="6"/>
  <c r="J64" i="6"/>
  <c r="K64" i="6"/>
  <c r="C65" i="6"/>
  <c r="D65" i="6"/>
  <c r="E65" i="6"/>
  <c r="F65" i="6"/>
  <c r="G65" i="6"/>
  <c r="H65" i="6"/>
  <c r="I65" i="6"/>
  <c r="J65" i="6"/>
  <c r="K65" i="6"/>
  <c r="C66" i="6"/>
  <c r="D66" i="6"/>
  <c r="E66" i="6"/>
  <c r="F66" i="6"/>
  <c r="G66" i="6"/>
  <c r="H66" i="6"/>
  <c r="I66" i="6"/>
  <c r="J66" i="6"/>
  <c r="K66" i="6"/>
  <c r="C67" i="6"/>
  <c r="D67" i="6"/>
  <c r="E67" i="6"/>
  <c r="F67" i="6"/>
  <c r="G67" i="6"/>
  <c r="H67" i="6"/>
  <c r="I67" i="6"/>
  <c r="J67" i="6"/>
  <c r="K67" i="6"/>
  <c r="C68" i="6"/>
  <c r="D68" i="6"/>
  <c r="E68" i="6"/>
  <c r="F68" i="6"/>
  <c r="G68" i="6"/>
  <c r="H68" i="6"/>
  <c r="I68" i="6"/>
  <c r="J68" i="6"/>
  <c r="K68" i="6"/>
  <c r="C69" i="6"/>
  <c r="D69" i="6"/>
  <c r="E69" i="6"/>
  <c r="F69" i="6"/>
  <c r="G69" i="6"/>
  <c r="H69" i="6"/>
  <c r="I69" i="6"/>
  <c r="J69" i="6"/>
  <c r="K69" i="6"/>
  <c r="C70" i="6"/>
  <c r="D70" i="6"/>
  <c r="E70" i="6"/>
  <c r="F70" i="6"/>
  <c r="G70" i="6"/>
  <c r="H70" i="6"/>
  <c r="I70" i="6"/>
  <c r="J70" i="6"/>
  <c r="K70" i="6"/>
  <c r="C71" i="6"/>
  <c r="D71" i="6"/>
  <c r="E71" i="6"/>
  <c r="F71" i="6"/>
  <c r="G71" i="6"/>
  <c r="H71" i="6"/>
  <c r="I71" i="6"/>
  <c r="J71" i="6"/>
  <c r="K71" i="6"/>
  <c r="B49" i="6"/>
  <c r="B50" i="6"/>
  <c r="B51" i="6"/>
  <c r="B52" i="6"/>
  <c r="B53" i="6"/>
  <c r="B54" i="6"/>
  <c r="B55" i="6"/>
  <c r="B56" i="6"/>
  <c r="B57" i="6"/>
  <c r="B58" i="6"/>
  <c r="B59" i="6"/>
  <c r="B60" i="6"/>
  <c r="B61" i="6"/>
  <c r="B62" i="6"/>
  <c r="B63" i="6"/>
  <c r="B64" i="6"/>
  <c r="B65" i="6"/>
  <c r="B66" i="6"/>
  <c r="B67" i="6"/>
  <c r="B68" i="6"/>
  <c r="B69" i="6"/>
  <c r="B70" i="6"/>
  <c r="B71" i="6"/>
  <c r="C8" i="6"/>
  <c r="D8" i="6"/>
  <c r="E8" i="6"/>
  <c r="F8" i="6"/>
  <c r="G8" i="6"/>
  <c r="H8" i="6"/>
  <c r="I8" i="6"/>
  <c r="J8" i="6"/>
  <c r="K8" i="6"/>
  <c r="K44" i="6" s="1"/>
  <c r="C9" i="6"/>
  <c r="D9" i="6"/>
  <c r="E9" i="6"/>
  <c r="F9" i="6"/>
  <c r="G9" i="6"/>
  <c r="H9" i="6"/>
  <c r="I9" i="6"/>
  <c r="J9" i="6"/>
  <c r="K9" i="6"/>
  <c r="K45" i="6" s="1"/>
  <c r="C10" i="6"/>
  <c r="D10" i="6"/>
  <c r="E10" i="6"/>
  <c r="F10" i="6"/>
  <c r="G10" i="6"/>
  <c r="H10" i="6"/>
  <c r="I10" i="6"/>
  <c r="J10" i="6"/>
  <c r="K10" i="6"/>
  <c r="K46" i="6" s="1"/>
  <c r="C11" i="6"/>
  <c r="D11" i="6"/>
  <c r="E11" i="6"/>
  <c r="F11" i="6"/>
  <c r="G11" i="6"/>
  <c r="H11" i="6"/>
  <c r="I11" i="6"/>
  <c r="J11" i="6"/>
  <c r="K11" i="6"/>
  <c r="K47" i="6" s="1"/>
  <c r="B11" i="6"/>
  <c r="B10" i="6"/>
  <c r="B9" i="6"/>
  <c r="B8" i="6"/>
  <c r="T43" i="4"/>
  <c r="T44" i="4"/>
  <c r="T45" i="4"/>
  <c r="T46" i="4"/>
  <c r="T47" i="4"/>
  <c r="T48" i="4"/>
  <c r="T49" i="4"/>
  <c r="T50" i="4"/>
  <c r="T51" i="4"/>
  <c r="T52" i="4"/>
  <c r="T53" i="4"/>
  <c r="T54" i="4"/>
  <c r="T55" i="4"/>
  <c r="T56" i="4"/>
  <c r="T57" i="4"/>
  <c r="T58" i="4"/>
  <c r="T59" i="4"/>
  <c r="T60" i="4"/>
  <c r="T61" i="4"/>
  <c r="T62" i="4"/>
  <c r="T63" i="4"/>
  <c r="C43" i="4"/>
  <c r="D43" i="4"/>
  <c r="E43" i="4"/>
  <c r="F43" i="4"/>
  <c r="G43" i="4"/>
  <c r="H43" i="4"/>
  <c r="I43" i="4"/>
  <c r="J43" i="4"/>
  <c r="K43" i="4"/>
  <c r="L43" i="4"/>
  <c r="M43" i="4"/>
  <c r="N43" i="4"/>
  <c r="O43" i="4"/>
  <c r="P43" i="4"/>
  <c r="Q43" i="4"/>
  <c r="R43" i="4"/>
  <c r="S43" i="4"/>
  <c r="C44" i="4"/>
  <c r="D44" i="4"/>
  <c r="E44" i="4"/>
  <c r="F44" i="4"/>
  <c r="G44" i="4"/>
  <c r="H44" i="4"/>
  <c r="I44" i="4"/>
  <c r="J44" i="4"/>
  <c r="K44" i="4"/>
  <c r="L44" i="4"/>
  <c r="M44" i="4"/>
  <c r="N44" i="4"/>
  <c r="O44" i="4"/>
  <c r="P44" i="4"/>
  <c r="Q44" i="4"/>
  <c r="R44" i="4"/>
  <c r="S44" i="4"/>
  <c r="C45" i="4"/>
  <c r="D45" i="4"/>
  <c r="E45" i="4"/>
  <c r="F45" i="4"/>
  <c r="G45" i="4"/>
  <c r="H45" i="4"/>
  <c r="I45" i="4"/>
  <c r="J45" i="4"/>
  <c r="K45" i="4"/>
  <c r="L45" i="4"/>
  <c r="M45" i="4"/>
  <c r="N45" i="4"/>
  <c r="O45" i="4"/>
  <c r="P45" i="4"/>
  <c r="Q45" i="4"/>
  <c r="R45" i="4"/>
  <c r="S45" i="4"/>
  <c r="C46" i="4"/>
  <c r="D46" i="4"/>
  <c r="E46" i="4"/>
  <c r="F46" i="4"/>
  <c r="G46" i="4"/>
  <c r="H46" i="4"/>
  <c r="I46" i="4"/>
  <c r="J46" i="4"/>
  <c r="K46" i="4"/>
  <c r="L46" i="4"/>
  <c r="M46" i="4"/>
  <c r="N46" i="4"/>
  <c r="O46" i="4"/>
  <c r="P46" i="4"/>
  <c r="Q46" i="4"/>
  <c r="R46" i="4"/>
  <c r="S46" i="4"/>
  <c r="C47" i="4"/>
  <c r="D47" i="4"/>
  <c r="E47" i="4"/>
  <c r="F47" i="4"/>
  <c r="G47" i="4"/>
  <c r="H47" i="4"/>
  <c r="I47" i="4"/>
  <c r="J47" i="4"/>
  <c r="K47" i="4"/>
  <c r="L47" i="4"/>
  <c r="M47" i="4"/>
  <c r="N47" i="4"/>
  <c r="O47" i="4"/>
  <c r="P47" i="4"/>
  <c r="Q47" i="4"/>
  <c r="R47" i="4"/>
  <c r="S47" i="4"/>
  <c r="C48" i="4"/>
  <c r="D48" i="4"/>
  <c r="E48" i="4"/>
  <c r="F48" i="4"/>
  <c r="G48" i="4"/>
  <c r="H48" i="4"/>
  <c r="I48" i="4"/>
  <c r="J48" i="4"/>
  <c r="K48" i="4"/>
  <c r="L48" i="4"/>
  <c r="M48" i="4"/>
  <c r="N48" i="4"/>
  <c r="O48" i="4"/>
  <c r="P48" i="4"/>
  <c r="Q48" i="4"/>
  <c r="R48" i="4"/>
  <c r="S48" i="4"/>
  <c r="C49" i="4"/>
  <c r="D49" i="4"/>
  <c r="E49" i="4"/>
  <c r="F49" i="4"/>
  <c r="G49" i="4"/>
  <c r="H49" i="4"/>
  <c r="I49" i="4"/>
  <c r="J49" i="4"/>
  <c r="K49" i="4"/>
  <c r="L49" i="4"/>
  <c r="M49" i="4"/>
  <c r="N49" i="4"/>
  <c r="O49" i="4"/>
  <c r="P49" i="4"/>
  <c r="Q49" i="4"/>
  <c r="R49" i="4"/>
  <c r="S49" i="4"/>
  <c r="C50" i="4"/>
  <c r="D50" i="4"/>
  <c r="E50" i="4"/>
  <c r="F50" i="4"/>
  <c r="G50" i="4"/>
  <c r="H50" i="4"/>
  <c r="I50" i="4"/>
  <c r="J50" i="4"/>
  <c r="K50" i="4"/>
  <c r="L50" i="4"/>
  <c r="M50" i="4"/>
  <c r="N50" i="4"/>
  <c r="O50" i="4"/>
  <c r="P50" i="4"/>
  <c r="Q50" i="4"/>
  <c r="R50" i="4"/>
  <c r="S50" i="4"/>
  <c r="C51" i="4"/>
  <c r="D51" i="4"/>
  <c r="E51" i="4"/>
  <c r="F51" i="4"/>
  <c r="G51" i="4"/>
  <c r="H51" i="4"/>
  <c r="I51" i="4"/>
  <c r="J51" i="4"/>
  <c r="K51" i="4"/>
  <c r="L51" i="4"/>
  <c r="M51" i="4"/>
  <c r="N51" i="4"/>
  <c r="O51" i="4"/>
  <c r="P51" i="4"/>
  <c r="Q51" i="4"/>
  <c r="R51" i="4"/>
  <c r="S51" i="4"/>
  <c r="C52" i="4"/>
  <c r="D52" i="4"/>
  <c r="E52" i="4"/>
  <c r="F52" i="4"/>
  <c r="G52" i="4"/>
  <c r="H52" i="4"/>
  <c r="I52" i="4"/>
  <c r="J52" i="4"/>
  <c r="K52" i="4"/>
  <c r="L52" i="4"/>
  <c r="M52" i="4"/>
  <c r="N52" i="4"/>
  <c r="O52" i="4"/>
  <c r="P52" i="4"/>
  <c r="Q52" i="4"/>
  <c r="R52" i="4"/>
  <c r="S52" i="4"/>
  <c r="C53" i="4"/>
  <c r="D53" i="4"/>
  <c r="E53" i="4"/>
  <c r="F53" i="4"/>
  <c r="G53" i="4"/>
  <c r="H53" i="4"/>
  <c r="I53" i="4"/>
  <c r="J53" i="4"/>
  <c r="K53" i="4"/>
  <c r="L53" i="4"/>
  <c r="M53" i="4"/>
  <c r="N53" i="4"/>
  <c r="O53" i="4"/>
  <c r="P53" i="4"/>
  <c r="Q53" i="4"/>
  <c r="R53" i="4"/>
  <c r="S53" i="4"/>
  <c r="C54" i="4"/>
  <c r="D54" i="4"/>
  <c r="E54" i="4"/>
  <c r="F54" i="4"/>
  <c r="G54" i="4"/>
  <c r="H54" i="4"/>
  <c r="I54" i="4"/>
  <c r="J54" i="4"/>
  <c r="K54" i="4"/>
  <c r="L54" i="4"/>
  <c r="M54" i="4"/>
  <c r="N54" i="4"/>
  <c r="O54" i="4"/>
  <c r="P54" i="4"/>
  <c r="Q54" i="4"/>
  <c r="R54" i="4"/>
  <c r="S54" i="4"/>
  <c r="C55" i="4"/>
  <c r="D55" i="4"/>
  <c r="E55" i="4"/>
  <c r="F55" i="4"/>
  <c r="G55" i="4"/>
  <c r="H55" i="4"/>
  <c r="I55" i="4"/>
  <c r="J55" i="4"/>
  <c r="K55" i="4"/>
  <c r="L55" i="4"/>
  <c r="M55" i="4"/>
  <c r="N55" i="4"/>
  <c r="O55" i="4"/>
  <c r="P55" i="4"/>
  <c r="Q55" i="4"/>
  <c r="R55" i="4"/>
  <c r="S55" i="4"/>
  <c r="C56" i="4"/>
  <c r="D56" i="4"/>
  <c r="E56" i="4"/>
  <c r="F56" i="4"/>
  <c r="G56" i="4"/>
  <c r="H56" i="4"/>
  <c r="I56" i="4"/>
  <c r="J56" i="4"/>
  <c r="K56" i="4"/>
  <c r="L56" i="4"/>
  <c r="M56" i="4"/>
  <c r="N56" i="4"/>
  <c r="O56" i="4"/>
  <c r="P56" i="4"/>
  <c r="Q56" i="4"/>
  <c r="R56" i="4"/>
  <c r="S56" i="4"/>
  <c r="C57" i="4"/>
  <c r="D57" i="4"/>
  <c r="E57" i="4"/>
  <c r="F57" i="4"/>
  <c r="G57" i="4"/>
  <c r="H57" i="4"/>
  <c r="I57" i="4"/>
  <c r="J57" i="4"/>
  <c r="K57" i="4"/>
  <c r="L57" i="4"/>
  <c r="M57" i="4"/>
  <c r="N57" i="4"/>
  <c r="O57" i="4"/>
  <c r="P57" i="4"/>
  <c r="Q57" i="4"/>
  <c r="R57" i="4"/>
  <c r="S57" i="4"/>
  <c r="C58" i="4"/>
  <c r="D58" i="4"/>
  <c r="E58" i="4"/>
  <c r="F58" i="4"/>
  <c r="G58" i="4"/>
  <c r="H58" i="4"/>
  <c r="I58" i="4"/>
  <c r="J58" i="4"/>
  <c r="K58" i="4"/>
  <c r="L58" i="4"/>
  <c r="M58" i="4"/>
  <c r="N58" i="4"/>
  <c r="O58" i="4"/>
  <c r="P58" i="4"/>
  <c r="Q58" i="4"/>
  <c r="R58" i="4"/>
  <c r="S58" i="4"/>
  <c r="C59" i="4"/>
  <c r="D59" i="4"/>
  <c r="E59" i="4"/>
  <c r="F59" i="4"/>
  <c r="G59" i="4"/>
  <c r="H59" i="4"/>
  <c r="I59" i="4"/>
  <c r="J59" i="4"/>
  <c r="K59" i="4"/>
  <c r="L59" i="4"/>
  <c r="M59" i="4"/>
  <c r="N59" i="4"/>
  <c r="O59" i="4"/>
  <c r="P59" i="4"/>
  <c r="Q59" i="4"/>
  <c r="R59" i="4"/>
  <c r="S59" i="4"/>
  <c r="C60" i="4"/>
  <c r="D60" i="4"/>
  <c r="E60" i="4"/>
  <c r="F60" i="4"/>
  <c r="G60" i="4"/>
  <c r="H60" i="4"/>
  <c r="I60" i="4"/>
  <c r="J60" i="4"/>
  <c r="K60" i="4"/>
  <c r="L60" i="4"/>
  <c r="M60" i="4"/>
  <c r="N60" i="4"/>
  <c r="O60" i="4"/>
  <c r="P60" i="4"/>
  <c r="Q60" i="4"/>
  <c r="R60" i="4"/>
  <c r="S60" i="4"/>
  <c r="C61" i="4"/>
  <c r="D61" i="4"/>
  <c r="E61" i="4"/>
  <c r="F61" i="4"/>
  <c r="G61" i="4"/>
  <c r="H61" i="4"/>
  <c r="I61" i="4"/>
  <c r="J61" i="4"/>
  <c r="K61" i="4"/>
  <c r="L61" i="4"/>
  <c r="M61" i="4"/>
  <c r="N61" i="4"/>
  <c r="O61" i="4"/>
  <c r="P61" i="4"/>
  <c r="Q61" i="4"/>
  <c r="R61" i="4"/>
  <c r="S61" i="4"/>
  <c r="C62" i="4"/>
  <c r="D62" i="4"/>
  <c r="E62" i="4"/>
  <c r="F62" i="4"/>
  <c r="G62" i="4"/>
  <c r="H62" i="4"/>
  <c r="I62" i="4"/>
  <c r="J62" i="4"/>
  <c r="K62" i="4"/>
  <c r="L62" i="4"/>
  <c r="M62" i="4"/>
  <c r="N62" i="4"/>
  <c r="O62" i="4"/>
  <c r="P62" i="4"/>
  <c r="Q62" i="4"/>
  <c r="R62" i="4"/>
  <c r="S62" i="4"/>
  <c r="C63" i="4"/>
  <c r="D63" i="4"/>
  <c r="E63" i="4"/>
  <c r="F63" i="4"/>
  <c r="G63" i="4"/>
  <c r="H63" i="4"/>
  <c r="I63" i="4"/>
  <c r="J63" i="4"/>
  <c r="K63" i="4"/>
  <c r="L63" i="4"/>
  <c r="M63" i="4"/>
  <c r="N63" i="4"/>
  <c r="O63" i="4"/>
  <c r="P63" i="4"/>
  <c r="Q63" i="4"/>
  <c r="R63" i="4"/>
  <c r="S63" i="4"/>
  <c r="B43" i="4"/>
  <c r="B44" i="4"/>
  <c r="B45" i="4"/>
  <c r="B46" i="4"/>
  <c r="B47" i="4"/>
  <c r="B48" i="4"/>
  <c r="B49" i="4"/>
  <c r="B50" i="4"/>
  <c r="B51" i="4"/>
  <c r="B52" i="4"/>
  <c r="B53" i="4"/>
  <c r="B54" i="4"/>
  <c r="B55" i="4"/>
  <c r="B56" i="4"/>
  <c r="B57" i="4"/>
  <c r="B58" i="4"/>
  <c r="B59" i="4"/>
  <c r="B60" i="4"/>
  <c r="B61" i="4"/>
  <c r="B62" i="4"/>
  <c r="B63" i="4"/>
  <c r="T8" i="4"/>
  <c r="T9" i="4"/>
  <c r="T39" i="4" s="1"/>
  <c r="T10" i="4"/>
  <c r="T40" i="4" s="1"/>
  <c r="T11" i="4"/>
  <c r="T41" i="4" s="1"/>
  <c r="C8" i="4"/>
  <c r="D8" i="4"/>
  <c r="E8" i="4"/>
  <c r="F8" i="4"/>
  <c r="G8" i="4"/>
  <c r="H8" i="4"/>
  <c r="I8" i="4"/>
  <c r="J8" i="4"/>
  <c r="K8" i="4"/>
  <c r="L8" i="4"/>
  <c r="M8" i="4"/>
  <c r="N8" i="4"/>
  <c r="O8" i="4"/>
  <c r="P8" i="4"/>
  <c r="Q8" i="4"/>
  <c r="R8" i="4"/>
  <c r="S8" i="4"/>
  <c r="C9" i="4"/>
  <c r="D9" i="4"/>
  <c r="E9" i="4"/>
  <c r="F9" i="4"/>
  <c r="G9" i="4"/>
  <c r="G39" i="4" s="1"/>
  <c r="H9" i="4"/>
  <c r="I9" i="4"/>
  <c r="J9" i="4"/>
  <c r="K9" i="4"/>
  <c r="L9" i="4"/>
  <c r="M9" i="4"/>
  <c r="N9" i="4"/>
  <c r="O9" i="4"/>
  <c r="O39" i="4" s="1"/>
  <c r="P9" i="4"/>
  <c r="Q9" i="4"/>
  <c r="R9" i="4"/>
  <c r="S9" i="4"/>
  <c r="C10" i="4"/>
  <c r="C40" i="4" s="1"/>
  <c r="D10" i="4"/>
  <c r="D40" i="4" s="1"/>
  <c r="E10" i="4"/>
  <c r="E40" i="4" s="1"/>
  <c r="F10" i="4"/>
  <c r="F40" i="4" s="1"/>
  <c r="G10" i="4"/>
  <c r="G40" i="4" s="1"/>
  <c r="H10" i="4"/>
  <c r="H40" i="4" s="1"/>
  <c r="I10" i="4"/>
  <c r="I40" i="4" s="1"/>
  <c r="J10" i="4"/>
  <c r="J40" i="4" s="1"/>
  <c r="K10" i="4"/>
  <c r="K40" i="4" s="1"/>
  <c r="L10" i="4"/>
  <c r="L40" i="4" s="1"/>
  <c r="M10" i="4"/>
  <c r="M40" i="4" s="1"/>
  <c r="N10" i="4"/>
  <c r="N40" i="4" s="1"/>
  <c r="O10" i="4"/>
  <c r="O40" i="4" s="1"/>
  <c r="P10" i="4"/>
  <c r="P40" i="4" s="1"/>
  <c r="Q10" i="4"/>
  <c r="Q40" i="4" s="1"/>
  <c r="R10" i="4"/>
  <c r="R40" i="4" s="1"/>
  <c r="S10" i="4"/>
  <c r="S40" i="4" s="1"/>
  <c r="C11" i="4"/>
  <c r="D11" i="4"/>
  <c r="E11" i="4"/>
  <c r="F11" i="4"/>
  <c r="G11" i="4"/>
  <c r="G41" i="4" s="1"/>
  <c r="H11" i="4"/>
  <c r="I11" i="4"/>
  <c r="J11" i="4"/>
  <c r="J41" i="4" s="1"/>
  <c r="K11" i="4"/>
  <c r="L11" i="4"/>
  <c r="M11" i="4"/>
  <c r="N11" i="4"/>
  <c r="O11" i="4"/>
  <c r="O41" i="4" s="1"/>
  <c r="P11" i="4"/>
  <c r="Q11" i="4"/>
  <c r="R11" i="4"/>
  <c r="R41" i="4" s="1"/>
  <c r="S11" i="4"/>
  <c r="B11" i="4"/>
  <c r="B10" i="4"/>
  <c r="B40" i="4" s="1"/>
  <c r="B9" i="4"/>
  <c r="B8" i="4"/>
  <c r="W71" i="3"/>
  <c r="W72" i="3"/>
  <c r="W73" i="3"/>
  <c r="W74" i="3"/>
  <c r="W75" i="3"/>
  <c r="W77" i="3"/>
  <c r="W78" i="3"/>
  <c r="W79" i="3"/>
  <c r="W80" i="3"/>
  <c r="W82" i="3"/>
  <c r="W83" i="3"/>
  <c r="W84" i="3"/>
  <c r="W86" i="3"/>
  <c r="W87" i="3"/>
  <c r="W88" i="3"/>
  <c r="W62" i="3"/>
  <c r="W63" i="3"/>
  <c r="W64" i="3"/>
  <c r="W65" i="3"/>
  <c r="W66" i="3"/>
  <c r="W67" i="3"/>
  <c r="W58" i="3"/>
  <c r="W68" i="3"/>
  <c r="W60" i="3"/>
  <c r="C71" i="3"/>
  <c r="D71" i="3"/>
  <c r="E71" i="3"/>
  <c r="F71" i="3"/>
  <c r="G71" i="3"/>
  <c r="H71" i="3"/>
  <c r="I71" i="3"/>
  <c r="J71" i="3"/>
  <c r="K71" i="3"/>
  <c r="L71" i="3"/>
  <c r="M71" i="3"/>
  <c r="N71" i="3"/>
  <c r="O71" i="3"/>
  <c r="P71" i="3"/>
  <c r="Q71" i="3"/>
  <c r="R71" i="3"/>
  <c r="S71" i="3"/>
  <c r="T71" i="3"/>
  <c r="U71" i="3"/>
  <c r="V71" i="3"/>
  <c r="C72" i="3"/>
  <c r="D72" i="3"/>
  <c r="E72" i="3"/>
  <c r="F72" i="3"/>
  <c r="G72" i="3"/>
  <c r="H72" i="3"/>
  <c r="I72" i="3"/>
  <c r="J72" i="3"/>
  <c r="K72" i="3"/>
  <c r="L72" i="3"/>
  <c r="M72" i="3"/>
  <c r="N72" i="3"/>
  <c r="O72" i="3"/>
  <c r="P72" i="3"/>
  <c r="Q72" i="3"/>
  <c r="R72" i="3"/>
  <c r="S72" i="3"/>
  <c r="T72" i="3"/>
  <c r="U72" i="3"/>
  <c r="V72" i="3"/>
  <c r="C73" i="3"/>
  <c r="D73" i="3"/>
  <c r="E73" i="3"/>
  <c r="F73" i="3"/>
  <c r="G73" i="3"/>
  <c r="H73" i="3"/>
  <c r="I73" i="3"/>
  <c r="J73" i="3"/>
  <c r="K73" i="3"/>
  <c r="L73" i="3"/>
  <c r="M73" i="3"/>
  <c r="N73" i="3"/>
  <c r="O73" i="3"/>
  <c r="P73" i="3"/>
  <c r="Q73" i="3"/>
  <c r="R73" i="3"/>
  <c r="S73" i="3"/>
  <c r="T73" i="3"/>
  <c r="U73" i="3"/>
  <c r="V73" i="3"/>
  <c r="C74" i="3"/>
  <c r="D74" i="3"/>
  <c r="E74" i="3"/>
  <c r="F74" i="3"/>
  <c r="G74" i="3"/>
  <c r="H74" i="3"/>
  <c r="I74" i="3"/>
  <c r="J74" i="3"/>
  <c r="K74" i="3"/>
  <c r="L74" i="3"/>
  <c r="M74" i="3"/>
  <c r="N74" i="3"/>
  <c r="O74" i="3"/>
  <c r="P74" i="3"/>
  <c r="Q74" i="3"/>
  <c r="R74" i="3"/>
  <c r="S74" i="3"/>
  <c r="T74" i="3"/>
  <c r="U74" i="3"/>
  <c r="V74" i="3"/>
  <c r="C75" i="3"/>
  <c r="D75" i="3"/>
  <c r="E75" i="3"/>
  <c r="F75" i="3"/>
  <c r="G75" i="3"/>
  <c r="H75" i="3"/>
  <c r="I75" i="3"/>
  <c r="J75" i="3"/>
  <c r="K75" i="3"/>
  <c r="L75" i="3"/>
  <c r="M75" i="3"/>
  <c r="N75" i="3"/>
  <c r="O75" i="3"/>
  <c r="P75" i="3"/>
  <c r="Q75" i="3"/>
  <c r="R75" i="3"/>
  <c r="S75" i="3"/>
  <c r="T75" i="3"/>
  <c r="U75" i="3"/>
  <c r="V75" i="3"/>
  <c r="C77" i="3"/>
  <c r="D77" i="3"/>
  <c r="E77" i="3"/>
  <c r="F77" i="3"/>
  <c r="G77" i="3"/>
  <c r="H77" i="3"/>
  <c r="I77" i="3"/>
  <c r="J77" i="3"/>
  <c r="K77" i="3"/>
  <c r="L77" i="3"/>
  <c r="M77" i="3"/>
  <c r="N77" i="3"/>
  <c r="O77" i="3"/>
  <c r="P77" i="3"/>
  <c r="Q77" i="3"/>
  <c r="R77" i="3"/>
  <c r="S77" i="3"/>
  <c r="T77" i="3"/>
  <c r="U77" i="3"/>
  <c r="V77" i="3"/>
  <c r="C78" i="3"/>
  <c r="D78" i="3"/>
  <c r="E78" i="3"/>
  <c r="F78" i="3"/>
  <c r="G78" i="3"/>
  <c r="H78" i="3"/>
  <c r="I78" i="3"/>
  <c r="J78" i="3"/>
  <c r="K78" i="3"/>
  <c r="L78" i="3"/>
  <c r="M78" i="3"/>
  <c r="N78" i="3"/>
  <c r="O78" i="3"/>
  <c r="P78" i="3"/>
  <c r="Q78" i="3"/>
  <c r="R78" i="3"/>
  <c r="S78" i="3"/>
  <c r="T78" i="3"/>
  <c r="U78" i="3"/>
  <c r="V78" i="3"/>
  <c r="C79" i="3"/>
  <c r="D79" i="3"/>
  <c r="E79" i="3"/>
  <c r="F79" i="3"/>
  <c r="G79" i="3"/>
  <c r="H79" i="3"/>
  <c r="I79" i="3"/>
  <c r="J79" i="3"/>
  <c r="K79" i="3"/>
  <c r="L79" i="3"/>
  <c r="M79" i="3"/>
  <c r="N79" i="3"/>
  <c r="O79" i="3"/>
  <c r="P79" i="3"/>
  <c r="Q79" i="3"/>
  <c r="R79" i="3"/>
  <c r="S79" i="3"/>
  <c r="T79" i="3"/>
  <c r="U79" i="3"/>
  <c r="V79" i="3"/>
  <c r="C80" i="3"/>
  <c r="D80" i="3"/>
  <c r="E80" i="3"/>
  <c r="F80" i="3"/>
  <c r="G80" i="3"/>
  <c r="H80" i="3"/>
  <c r="I80" i="3"/>
  <c r="J80" i="3"/>
  <c r="K80" i="3"/>
  <c r="L80" i="3"/>
  <c r="M80" i="3"/>
  <c r="N80" i="3"/>
  <c r="O80" i="3"/>
  <c r="P80" i="3"/>
  <c r="Q80" i="3"/>
  <c r="R80" i="3"/>
  <c r="S80" i="3"/>
  <c r="T80" i="3"/>
  <c r="U80" i="3"/>
  <c r="V80" i="3"/>
  <c r="C82" i="3"/>
  <c r="D82" i="3"/>
  <c r="E82" i="3"/>
  <c r="F82" i="3"/>
  <c r="G82" i="3"/>
  <c r="H82" i="3"/>
  <c r="I82" i="3"/>
  <c r="J82" i="3"/>
  <c r="K82" i="3"/>
  <c r="L82" i="3"/>
  <c r="M82" i="3"/>
  <c r="N82" i="3"/>
  <c r="O82" i="3"/>
  <c r="P82" i="3"/>
  <c r="Q82" i="3"/>
  <c r="R82" i="3"/>
  <c r="S82" i="3"/>
  <c r="T82" i="3"/>
  <c r="U82" i="3"/>
  <c r="V82" i="3"/>
  <c r="C83" i="3"/>
  <c r="D83" i="3"/>
  <c r="E83" i="3"/>
  <c r="F83" i="3"/>
  <c r="G83" i="3"/>
  <c r="H83" i="3"/>
  <c r="I83" i="3"/>
  <c r="J83" i="3"/>
  <c r="K83" i="3"/>
  <c r="L83" i="3"/>
  <c r="M83" i="3"/>
  <c r="N83" i="3"/>
  <c r="O83" i="3"/>
  <c r="P83" i="3"/>
  <c r="Q83" i="3"/>
  <c r="R83" i="3"/>
  <c r="S83" i="3"/>
  <c r="T83" i="3"/>
  <c r="U83" i="3"/>
  <c r="V83" i="3"/>
  <c r="C84" i="3"/>
  <c r="D84" i="3"/>
  <c r="E84" i="3"/>
  <c r="F84" i="3"/>
  <c r="G84" i="3"/>
  <c r="H84" i="3"/>
  <c r="I84" i="3"/>
  <c r="J84" i="3"/>
  <c r="K84" i="3"/>
  <c r="L84" i="3"/>
  <c r="M84" i="3"/>
  <c r="N84" i="3"/>
  <c r="O84" i="3"/>
  <c r="P84" i="3"/>
  <c r="Q84" i="3"/>
  <c r="R84" i="3"/>
  <c r="S84" i="3"/>
  <c r="T84" i="3"/>
  <c r="U84" i="3"/>
  <c r="V84" i="3"/>
  <c r="C86" i="3"/>
  <c r="D86" i="3"/>
  <c r="E86" i="3"/>
  <c r="F86" i="3"/>
  <c r="G86" i="3"/>
  <c r="H86" i="3"/>
  <c r="I86" i="3"/>
  <c r="J86" i="3"/>
  <c r="K86" i="3"/>
  <c r="L86" i="3"/>
  <c r="M86" i="3"/>
  <c r="N86" i="3"/>
  <c r="O86" i="3"/>
  <c r="P86" i="3"/>
  <c r="Q86" i="3"/>
  <c r="R86" i="3"/>
  <c r="S86" i="3"/>
  <c r="T86" i="3"/>
  <c r="U86" i="3"/>
  <c r="V86" i="3"/>
  <c r="C87" i="3"/>
  <c r="D87" i="3"/>
  <c r="E87" i="3"/>
  <c r="F87" i="3"/>
  <c r="G87" i="3"/>
  <c r="H87" i="3"/>
  <c r="I87" i="3"/>
  <c r="J87" i="3"/>
  <c r="K87" i="3"/>
  <c r="L87" i="3"/>
  <c r="M87" i="3"/>
  <c r="N87" i="3"/>
  <c r="O87" i="3"/>
  <c r="P87" i="3"/>
  <c r="Q87" i="3"/>
  <c r="R87" i="3"/>
  <c r="S87" i="3"/>
  <c r="T87" i="3"/>
  <c r="U87" i="3"/>
  <c r="V87" i="3"/>
  <c r="C88" i="3"/>
  <c r="D88" i="3"/>
  <c r="E88" i="3"/>
  <c r="F88" i="3"/>
  <c r="G88" i="3"/>
  <c r="H88" i="3"/>
  <c r="I88" i="3"/>
  <c r="J88" i="3"/>
  <c r="K88" i="3"/>
  <c r="L88" i="3"/>
  <c r="M88" i="3"/>
  <c r="N88" i="3"/>
  <c r="O88" i="3"/>
  <c r="P88" i="3"/>
  <c r="Q88" i="3"/>
  <c r="R88" i="3"/>
  <c r="S88" i="3"/>
  <c r="T88" i="3"/>
  <c r="U88" i="3"/>
  <c r="V88" i="3"/>
  <c r="C62" i="3"/>
  <c r="D62" i="3"/>
  <c r="E62" i="3"/>
  <c r="F62" i="3"/>
  <c r="G62" i="3"/>
  <c r="H62" i="3"/>
  <c r="I62" i="3"/>
  <c r="J62" i="3"/>
  <c r="K62" i="3"/>
  <c r="L62" i="3"/>
  <c r="M62" i="3"/>
  <c r="N62" i="3"/>
  <c r="O62" i="3"/>
  <c r="P62" i="3"/>
  <c r="Q62" i="3"/>
  <c r="R62" i="3"/>
  <c r="S62" i="3"/>
  <c r="T62" i="3"/>
  <c r="U62" i="3"/>
  <c r="V62" i="3"/>
  <c r="C63" i="3"/>
  <c r="D63" i="3"/>
  <c r="E63" i="3"/>
  <c r="F63" i="3"/>
  <c r="G63" i="3"/>
  <c r="H63" i="3"/>
  <c r="I63" i="3"/>
  <c r="J63" i="3"/>
  <c r="K63" i="3"/>
  <c r="L63" i="3"/>
  <c r="M63" i="3"/>
  <c r="N63" i="3"/>
  <c r="O63" i="3"/>
  <c r="P63" i="3"/>
  <c r="Q63" i="3"/>
  <c r="R63" i="3"/>
  <c r="S63" i="3"/>
  <c r="T63" i="3"/>
  <c r="U63" i="3"/>
  <c r="V63" i="3"/>
  <c r="C64" i="3"/>
  <c r="D64" i="3"/>
  <c r="E64" i="3"/>
  <c r="F64" i="3"/>
  <c r="G64" i="3"/>
  <c r="H64" i="3"/>
  <c r="I64" i="3"/>
  <c r="J64" i="3"/>
  <c r="K64" i="3"/>
  <c r="L64" i="3"/>
  <c r="M64" i="3"/>
  <c r="N64" i="3"/>
  <c r="O64" i="3"/>
  <c r="P64" i="3"/>
  <c r="Q64" i="3"/>
  <c r="R64" i="3"/>
  <c r="S64" i="3"/>
  <c r="T64" i="3"/>
  <c r="U64" i="3"/>
  <c r="V64" i="3"/>
  <c r="C65" i="3"/>
  <c r="D65" i="3"/>
  <c r="E65" i="3"/>
  <c r="F65" i="3"/>
  <c r="G65" i="3"/>
  <c r="H65" i="3"/>
  <c r="I65" i="3"/>
  <c r="J65" i="3"/>
  <c r="K65" i="3"/>
  <c r="L65" i="3"/>
  <c r="M65" i="3"/>
  <c r="N65" i="3"/>
  <c r="O65" i="3"/>
  <c r="P65" i="3"/>
  <c r="Q65" i="3"/>
  <c r="R65" i="3"/>
  <c r="S65" i="3"/>
  <c r="T65" i="3"/>
  <c r="U65" i="3"/>
  <c r="V65" i="3"/>
  <c r="C66" i="3"/>
  <c r="D66" i="3"/>
  <c r="E66" i="3"/>
  <c r="F66" i="3"/>
  <c r="G66" i="3"/>
  <c r="H66" i="3"/>
  <c r="I66" i="3"/>
  <c r="J66" i="3"/>
  <c r="K66" i="3"/>
  <c r="L66" i="3"/>
  <c r="M66" i="3"/>
  <c r="N66" i="3"/>
  <c r="O66" i="3"/>
  <c r="P66" i="3"/>
  <c r="Q66" i="3"/>
  <c r="R66" i="3"/>
  <c r="S66" i="3"/>
  <c r="T66" i="3"/>
  <c r="U66" i="3"/>
  <c r="V66" i="3"/>
  <c r="C67" i="3"/>
  <c r="D67" i="3"/>
  <c r="E67" i="3"/>
  <c r="F67" i="3"/>
  <c r="G67" i="3"/>
  <c r="H67" i="3"/>
  <c r="I67" i="3"/>
  <c r="J67" i="3"/>
  <c r="K67" i="3"/>
  <c r="L67" i="3"/>
  <c r="M67" i="3"/>
  <c r="N67" i="3"/>
  <c r="O67" i="3"/>
  <c r="P67" i="3"/>
  <c r="Q67" i="3"/>
  <c r="R67" i="3"/>
  <c r="S67" i="3"/>
  <c r="T67" i="3"/>
  <c r="U67" i="3"/>
  <c r="V67" i="3"/>
  <c r="C58" i="3"/>
  <c r="D58" i="3"/>
  <c r="E58" i="3"/>
  <c r="F58" i="3"/>
  <c r="G58" i="3"/>
  <c r="H58" i="3"/>
  <c r="I58" i="3"/>
  <c r="J58" i="3"/>
  <c r="K58" i="3"/>
  <c r="L58" i="3"/>
  <c r="M58" i="3"/>
  <c r="N58" i="3"/>
  <c r="O58" i="3"/>
  <c r="P58" i="3"/>
  <c r="Q58" i="3"/>
  <c r="R58" i="3"/>
  <c r="S58" i="3"/>
  <c r="T58" i="3"/>
  <c r="U58" i="3"/>
  <c r="V58" i="3"/>
  <c r="C68" i="3"/>
  <c r="D68" i="3"/>
  <c r="E68" i="3"/>
  <c r="F68" i="3"/>
  <c r="G68" i="3"/>
  <c r="H68" i="3"/>
  <c r="I68" i="3"/>
  <c r="J68" i="3"/>
  <c r="K68" i="3"/>
  <c r="L68" i="3"/>
  <c r="M68" i="3"/>
  <c r="N68" i="3"/>
  <c r="O68" i="3"/>
  <c r="P68" i="3"/>
  <c r="Q68" i="3"/>
  <c r="R68" i="3"/>
  <c r="S68" i="3"/>
  <c r="T68" i="3"/>
  <c r="U68" i="3"/>
  <c r="V68" i="3"/>
  <c r="C60" i="3"/>
  <c r="D60" i="3"/>
  <c r="E60" i="3"/>
  <c r="F60" i="3"/>
  <c r="G60" i="3"/>
  <c r="H60" i="3"/>
  <c r="I60" i="3"/>
  <c r="J60" i="3"/>
  <c r="K60" i="3"/>
  <c r="L60" i="3"/>
  <c r="M60" i="3"/>
  <c r="N60" i="3"/>
  <c r="O60" i="3"/>
  <c r="P60" i="3"/>
  <c r="Q60" i="3"/>
  <c r="R60" i="3"/>
  <c r="S60" i="3"/>
  <c r="T60" i="3"/>
  <c r="U60" i="3"/>
  <c r="V60" i="3"/>
  <c r="B72" i="3"/>
  <c r="B73" i="3"/>
  <c r="B74" i="3"/>
  <c r="B75" i="3"/>
  <c r="B77" i="3"/>
  <c r="B78" i="3"/>
  <c r="B79" i="3"/>
  <c r="B80" i="3"/>
  <c r="B82" i="3"/>
  <c r="B83" i="3"/>
  <c r="B84" i="3"/>
  <c r="B86" i="3"/>
  <c r="B87" i="3"/>
  <c r="B88" i="3"/>
  <c r="B62" i="3"/>
  <c r="B63" i="3"/>
  <c r="B64" i="3"/>
  <c r="B65" i="3"/>
  <c r="B66" i="3"/>
  <c r="B67" i="3"/>
  <c r="B58" i="3"/>
  <c r="B68" i="3"/>
  <c r="B60" i="3"/>
  <c r="W55" i="3"/>
  <c r="O55" i="3"/>
  <c r="G55" i="3"/>
  <c r="W54" i="3"/>
  <c r="O54" i="3"/>
  <c r="L54" i="3"/>
  <c r="G54" i="3"/>
  <c r="D54" i="3"/>
  <c r="W53" i="3"/>
  <c r="O53" i="3"/>
  <c r="G53" i="3"/>
  <c r="W52" i="3"/>
  <c r="O52" i="3"/>
  <c r="G52" i="3"/>
  <c r="B54" i="3"/>
  <c r="B52" i="3"/>
  <c r="C71" i="2"/>
  <c r="D71" i="2"/>
  <c r="E71" i="2"/>
  <c r="F71" i="2"/>
  <c r="G71" i="2"/>
  <c r="G52" i="2"/>
  <c r="G54" i="2"/>
  <c r="G55" i="2"/>
  <c r="B72" i="2"/>
  <c r="C72" i="2"/>
  <c r="D72" i="2"/>
  <c r="E72" i="2"/>
  <c r="F72" i="2"/>
  <c r="G72" i="2"/>
  <c r="B73" i="2"/>
  <c r="C73" i="2"/>
  <c r="D73" i="2"/>
  <c r="E73" i="2"/>
  <c r="F73" i="2"/>
  <c r="G73" i="2"/>
  <c r="B74" i="2"/>
  <c r="C74" i="2"/>
  <c r="D74" i="2"/>
  <c r="E74" i="2"/>
  <c r="F74" i="2"/>
  <c r="G74" i="2"/>
  <c r="B75" i="2"/>
  <c r="C75" i="2"/>
  <c r="D75" i="2"/>
  <c r="E75" i="2"/>
  <c r="F75" i="2"/>
  <c r="G75" i="2"/>
  <c r="B77" i="2"/>
  <c r="C77" i="2"/>
  <c r="D77" i="2"/>
  <c r="E77" i="2"/>
  <c r="F77" i="2"/>
  <c r="G77" i="2"/>
  <c r="B78" i="2"/>
  <c r="C78" i="2"/>
  <c r="D78" i="2"/>
  <c r="E78" i="2"/>
  <c r="F78" i="2"/>
  <c r="G78" i="2"/>
  <c r="B79" i="2"/>
  <c r="C79" i="2"/>
  <c r="D79" i="2"/>
  <c r="E79" i="2"/>
  <c r="F79" i="2"/>
  <c r="G79" i="2"/>
  <c r="B80" i="2"/>
  <c r="C80" i="2"/>
  <c r="D80" i="2"/>
  <c r="E80" i="2"/>
  <c r="F80" i="2"/>
  <c r="G80" i="2"/>
  <c r="B82" i="2"/>
  <c r="C82" i="2"/>
  <c r="D82" i="2"/>
  <c r="E82" i="2"/>
  <c r="F82" i="2"/>
  <c r="G82" i="2"/>
  <c r="B83" i="2"/>
  <c r="C83" i="2"/>
  <c r="D83" i="2"/>
  <c r="E83" i="2"/>
  <c r="F83" i="2"/>
  <c r="G83" i="2"/>
  <c r="B84" i="2"/>
  <c r="C84" i="2"/>
  <c r="D84" i="2"/>
  <c r="E84" i="2"/>
  <c r="F84" i="2"/>
  <c r="G84" i="2"/>
  <c r="B86" i="2"/>
  <c r="C86" i="2"/>
  <c r="D86" i="2"/>
  <c r="E86" i="2"/>
  <c r="F86" i="2"/>
  <c r="G86" i="2"/>
  <c r="B87" i="2"/>
  <c r="C87" i="2"/>
  <c r="D87" i="2"/>
  <c r="E87" i="2"/>
  <c r="F87" i="2"/>
  <c r="G87" i="2"/>
  <c r="B88" i="2"/>
  <c r="C88" i="2"/>
  <c r="D88" i="2"/>
  <c r="E88" i="2"/>
  <c r="F88" i="2"/>
  <c r="G88" i="2"/>
  <c r="B62" i="2"/>
  <c r="C62" i="2"/>
  <c r="D62" i="2"/>
  <c r="E62" i="2"/>
  <c r="F62" i="2"/>
  <c r="G62" i="2"/>
  <c r="B63" i="2"/>
  <c r="C63" i="2"/>
  <c r="D63" i="2"/>
  <c r="E63" i="2"/>
  <c r="F63" i="2"/>
  <c r="G63" i="2"/>
  <c r="B64" i="2"/>
  <c r="C64" i="2"/>
  <c r="D64" i="2"/>
  <c r="E64" i="2"/>
  <c r="F64" i="2"/>
  <c r="G64" i="2"/>
  <c r="B65" i="2"/>
  <c r="C65" i="2"/>
  <c r="D65" i="2"/>
  <c r="E65" i="2"/>
  <c r="F65" i="2"/>
  <c r="G65" i="2"/>
  <c r="B66" i="2"/>
  <c r="C66" i="2"/>
  <c r="D66" i="2"/>
  <c r="E66" i="2"/>
  <c r="F66" i="2"/>
  <c r="G66" i="2"/>
  <c r="B67" i="2"/>
  <c r="C67" i="2"/>
  <c r="D67" i="2"/>
  <c r="E67" i="2"/>
  <c r="F67" i="2"/>
  <c r="G67" i="2"/>
  <c r="B58" i="2"/>
  <c r="C58" i="2"/>
  <c r="D58" i="2"/>
  <c r="E58" i="2"/>
  <c r="F58" i="2"/>
  <c r="G58" i="2"/>
  <c r="B68" i="2"/>
  <c r="C68" i="2"/>
  <c r="D68" i="2"/>
  <c r="E68" i="2"/>
  <c r="F68" i="2"/>
  <c r="G68" i="2"/>
  <c r="B60" i="2"/>
  <c r="C60" i="2"/>
  <c r="D60" i="2"/>
  <c r="E60" i="2"/>
  <c r="F60" i="2"/>
  <c r="B71" i="2"/>
  <c r="E20" i="11" l="1"/>
  <c r="G19" i="11"/>
  <c r="E26" i="11"/>
  <c r="C45" i="10"/>
  <c r="E43" i="10"/>
  <c r="D43" i="10"/>
  <c r="B43" i="10"/>
  <c r="B45" i="10"/>
  <c r="D46" i="10"/>
  <c r="F44" i="10"/>
  <c r="C46" i="10"/>
  <c r="E44" i="10"/>
  <c r="D44" i="10"/>
  <c r="B44" i="10"/>
  <c r="F45" i="10"/>
  <c r="C44" i="10"/>
  <c r="E45" i="10"/>
  <c r="G43" i="10"/>
  <c r="D45" i="10"/>
  <c r="F43" i="10"/>
  <c r="C43" i="10"/>
  <c r="E46" i="10"/>
  <c r="D12" i="10"/>
  <c r="F46" i="10"/>
  <c r="F12" i="10"/>
  <c r="B46" i="10"/>
  <c r="F44" i="5"/>
  <c r="B45" i="5"/>
  <c r="B80" i="5" s="1"/>
  <c r="E45" i="5"/>
  <c r="E80" i="5" s="1"/>
  <c r="C46" i="5"/>
  <c r="F46" i="5"/>
  <c r="D46" i="5"/>
  <c r="F45" i="5"/>
  <c r="F80" i="5" s="1"/>
  <c r="D45" i="5"/>
  <c r="D80" i="5" s="1"/>
  <c r="C45" i="5"/>
  <c r="C80" i="5" s="1"/>
  <c r="F43" i="5"/>
  <c r="E43" i="5"/>
  <c r="E46" i="5"/>
  <c r="D43" i="5"/>
  <c r="B12" i="5"/>
  <c r="C43" i="5"/>
  <c r="D44" i="5"/>
  <c r="C44" i="5"/>
  <c r="E44" i="5"/>
  <c r="C12" i="5"/>
  <c r="E12" i="5"/>
  <c r="B43" i="5"/>
  <c r="F12" i="5"/>
  <c r="B46" i="5"/>
  <c r="D12" i="5"/>
  <c r="G12" i="5"/>
  <c r="G47" i="5" s="1"/>
  <c r="B44" i="5"/>
  <c r="F47" i="6"/>
  <c r="G46" i="6"/>
  <c r="B46" i="6"/>
  <c r="J46" i="6"/>
  <c r="D46" i="6"/>
  <c r="H45" i="6"/>
  <c r="I44" i="6"/>
  <c r="B47" i="6"/>
  <c r="C12" i="6"/>
  <c r="E45" i="6"/>
  <c r="B45" i="6"/>
  <c r="G47" i="6"/>
  <c r="C47" i="6"/>
  <c r="E47" i="6"/>
  <c r="F46" i="6"/>
  <c r="G45" i="6"/>
  <c r="H44" i="6"/>
  <c r="K12" i="6"/>
  <c r="K48" i="6" s="1"/>
  <c r="F45" i="6"/>
  <c r="F44" i="6"/>
  <c r="J47" i="6"/>
  <c r="C46" i="6"/>
  <c r="D45" i="6"/>
  <c r="E44" i="6"/>
  <c r="I47" i="6"/>
  <c r="C45" i="6"/>
  <c r="D44" i="6"/>
  <c r="B12" i="6"/>
  <c r="H47" i="6"/>
  <c r="I46" i="6"/>
  <c r="J45" i="6"/>
  <c r="C44" i="6"/>
  <c r="S41" i="4"/>
  <c r="K41" i="4"/>
  <c r="C41" i="4"/>
  <c r="M39" i="4"/>
  <c r="E39" i="4"/>
  <c r="B76" i="4"/>
  <c r="B99" i="4"/>
  <c r="B88" i="4"/>
  <c r="S39" i="4"/>
  <c r="P41" i="4"/>
  <c r="D71" i="4" s="1"/>
  <c r="H41" i="4"/>
  <c r="B39" i="4"/>
  <c r="N39" i="4"/>
  <c r="F39" i="4"/>
  <c r="T12" i="4"/>
  <c r="T42" i="4" s="1"/>
  <c r="B100" i="4"/>
  <c r="B90" i="4"/>
  <c r="M12" i="4"/>
  <c r="Q41" i="4"/>
  <c r="I41" i="4"/>
  <c r="K39" i="4"/>
  <c r="C39" i="4"/>
  <c r="N41" i="4"/>
  <c r="F41" i="4"/>
  <c r="B41" i="4"/>
  <c r="M41" i="4"/>
  <c r="E41" i="4"/>
  <c r="B91" i="4"/>
  <c r="D86" i="4"/>
  <c r="D96" i="4"/>
  <c r="D79" i="4"/>
  <c r="D93" i="4"/>
  <c r="D84" i="4"/>
  <c r="B101" i="4"/>
  <c r="D78" i="4"/>
  <c r="D92" i="4"/>
  <c r="D74" i="4"/>
  <c r="C80" i="4"/>
  <c r="C95" i="4"/>
  <c r="C85" i="4"/>
  <c r="D101" i="4"/>
  <c r="D91" i="4"/>
  <c r="L39" i="4"/>
  <c r="D39" i="4"/>
  <c r="M38" i="4"/>
  <c r="E38" i="4"/>
  <c r="B81" i="4"/>
  <c r="B97" i="4"/>
  <c r="B87" i="4"/>
  <c r="C78" i="4"/>
  <c r="D100" i="4"/>
  <c r="C92" i="4"/>
  <c r="D90" i="4"/>
  <c r="F38" i="4"/>
  <c r="B38" i="4"/>
  <c r="D38" i="4"/>
  <c r="B86" i="4"/>
  <c r="D76" i="4"/>
  <c r="C101" i="4"/>
  <c r="D99" i="4"/>
  <c r="C91" i="4"/>
  <c r="D88" i="4"/>
  <c r="N38" i="4"/>
  <c r="L38" i="4"/>
  <c r="J39" i="4"/>
  <c r="S12" i="4"/>
  <c r="K12" i="4"/>
  <c r="C12" i="4"/>
  <c r="B80" i="4"/>
  <c r="B95" i="4"/>
  <c r="B85" i="4"/>
  <c r="D81" i="4"/>
  <c r="C100" i="4"/>
  <c r="D97" i="4"/>
  <c r="C90" i="4"/>
  <c r="D87" i="4"/>
  <c r="B74" i="4"/>
  <c r="Q39" i="4"/>
  <c r="I39" i="4"/>
  <c r="B79" i="4"/>
  <c r="B93" i="4"/>
  <c r="B84" i="4"/>
  <c r="C76" i="4"/>
  <c r="C99" i="4"/>
  <c r="C88" i="4"/>
  <c r="B96" i="4"/>
  <c r="R39" i="4"/>
  <c r="P39" i="4"/>
  <c r="H39" i="4"/>
  <c r="B78" i="4"/>
  <c r="B92" i="4"/>
  <c r="C81" i="4"/>
  <c r="D80" i="4"/>
  <c r="C97" i="4"/>
  <c r="D95" i="4"/>
  <c r="C87" i="4"/>
  <c r="D85" i="4"/>
  <c r="N12" i="4"/>
  <c r="C74" i="4"/>
  <c r="C79" i="4"/>
  <c r="C96" i="4"/>
  <c r="C93" i="4"/>
  <c r="C86" i="4"/>
  <c r="C84" i="4"/>
  <c r="C70" i="4"/>
  <c r="B70" i="4"/>
  <c r="D70" i="4"/>
  <c r="C38" i="4"/>
  <c r="F12" i="4"/>
  <c r="Q12" i="4"/>
  <c r="I12" i="4"/>
  <c r="I42" i="4" s="1"/>
  <c r="Q38" i="4"/>
  <c r="I38" i="4"/>
  <c r="K38" i="4"/>
  <c r="E12" i="4"/>
  <c r="P12" i="4"/>
  <c r="H12" i="4"/>
  <c r="P38" i="4"/>
  <c r="H38" i="4"/>
  <c r="S38" i="4"/>
  <c r="L12" i="4"/>
  <c r="D12" i="4"/>
  <c r="O12" i="4"/>
  <c r="G12" i="4"/>
  <c r="L41" i="4"/>
  <c r="D41" i="4"/>
  <c r="O38" i="4"/>
  <c r="G38" i="4"/>
  <c r="B12" i="4"/>
  <c r="R12" i="4"/>
  <c r="J12" i="4"/>
  <c r="R38" i="4"/>
  <c r="J38" i="4"/>
  <c r="T38" i="4"/>
  <c r="I81" i="2"/>
  <c r="I58" i="2"/>
  <c r="I64" i="2"/>
  <c r="I87" i="2"/>
  <c r="I82" i="2"/>
  <c r="I77" i="2"/>
  <c r="I68" i="2"/>
  <c r="I65" i="2"/>
  <c r="I88" i="2"/>
  <c r="I83" i="2"/>
  <c r="I78" i="2"/>
  <c r="I60" i="2"/>
  <c r="I66" i="2"/>
  <c r="I84" i="2"/>
  <c r="I79" i="2"/>
  <c r="I74" i="2"/>
  <c r="I62" i="2"/>
  <c r="I73" i="2"/>
  <c r="I70" i="2"/>
  <c r="I89" i="2"/>
  <c r="I67" i="2"/>
  <c r="I86" i="2"/>
  <c r="I63" i="2"/>
  <c r="I71" i="2"/>
  <c r="I76" i="2"/>
  <c r="I80" i="2"/>
  <c r="I75" i="2"/>
  <c r="I72" i="2"/>
  <c r="E54" i="3"/>
  <c r="M54" i="3"/>
  <c r="F54" i="3"/>
  <c r="N54" i="3"/>
  <c r="V54" i="3"/>
  <c r="E53" i="3"/>
  <c r="C53" i="3"/>
  <c r="K53" i="3"/>
  <c r="S53" i="3"/>
  <c r="B53" i="3"/>
  <c r="F53" i="3"/>
  <c r="P55" i="3"/>
  <c r="Q55" i="3"/>
  <c r="R55" i="3"/>
  <c r="B55" i="3"/>
  <c r="H54" i="3"/>
  <c r="P54" i="3"/>
  <c r="C55" i="3"/>
  <c r="K55" i="3"/>
  <c r="S55" i="3"/>
  <c r="I54" i="3"/>
  <c r="Q54" i="3"/>
  <c r="D55" i="3"/>
  <c r="L55" i="3"/>
  <c r="T55" i="3"/>
  <c r="H55" i="3"/>
  <c r="I55" i="3"/>
  <c r="J55" i="3"/>
  <c r="J54" i="3"/>
  <c r="R54" i="3"/>
  <c r="E55" i="3"/>
  <c r="M55" i="3"/>
  <c r="U55" i="3"/>
  <c r="C54" i="3"/>
  <c r="K54" i="3"/>
  <c r="S54" i="3"/>
  <c r="F55" i="3"/>
  <c r="N55" i="3"/>
  <c r="V55" i="3"/>
  <c r="N52" i="3"/>
  <c r="V52" i="3"/>
  <c r="Q52" i="3"/>
  <c r="J52" i="3"/>
  <c r="R52" i="3"/>
  <c r="C52" i="3"/>
  <c r="K52" i="3"/>
  <c r="S52" i="3"/>
  <c r="E52" i="3"/>
  <c r="M52" i="3"/>
  <c r="U52" i="3"/>
  <c r="M53" i="3"/>
  <c r="N53" i="3"/>
  <c r="U54" i="3"/>
  <c r="D53" i="3"/>
  <c r="L53" i="3"/>
  <c r="T53" i="3"/>
  <c r="U53" i="3"/>
  <c r="V53" i="3"/>
  <c r="H53" i="3"/>
  <c r="P53" i="3"/>
  <c r="I53" i="3"/>
  <c r="Q53" i="3"/>
  <c r="T54" i="3"/>
  <c r="F52" i="3"/>
  <c r="T52" i="3"/>
  <c r="L52" i="3"/>
  <c r="D52" i="3"/>
  <c r="R53" i="3"/>
  <c r="J53" i="3"/>
  <c r="I52" i="3"/>
  <c r="P52" i="3"/>
  <c r="H52" i="3"/>
  <c r="B55" i="2"/>
  <c r="B54" i="2"/>
  <c r="F54" i="2"/>
  <c r="E54" i="2"/>
  <c r="F52" i="2"/>
  <c r="D54" i="2"/>
  <c r="D55" i="2"/>
  <c r="F55" i="2"/>
  <c r="C54" i="2"/>
  <c r="E52" i="2"/>
  <c r="E55" i="2"/>
  <c r="D52" i="2"/>
  <c r="C52" i="2"/>
  <c r="C55" i="2"/>
  <c r="G18" i="11"/>
  <c r="G22" i="11"/>
  <c r="G26" i="11"/>
  <c r="G24" i="11"/>
  <c r="G20" i="11"/>
  <c r="G12" i="10"/>
  <c r="G47" i="10" s="1"/>
  <c r="E12" i="10"/>
  <c r="C12" i="10"/>
  <c r="B12" i="10"/>
  <c r="B14" i="8"/>
  <c r="E14" i="8"/>
  <c r="C14" i="8"/>
  <c r="F14" i="8"/>
  <c r="D14" i="8"/>
  <c r="H14" i="8"/>
  <c r="D51" i="8"/>
  <c r="G14" i="8"/>
  <c r="G51" i="8"/>
  <c r="F51" i="8"/>
  <c r="H51" i="8"/>
  <c r="B51" i="8"/>
  <c r="C51" i="8"/>
  <c r="E51" i="8"/>
  <c r="H12" i="6"/>
  <c r="I12" i="6"/>
  <c r="J12" i="6"/>
  <c r="B44" i="6"/>
  <c r="H46" i="6"/>
  <c r="I45" i="6"/>
  <c r="J44" i="6"/>
  <c r="F12" i="6"/>
  <c r="D12" i="6"/>
  <c r="E12" i="6"/>
  <c r="G12" i="6"/>
  <c r="D47" i="6"/>
  <c r="E46" i="6"/>
  <c r="G44" i="6"/>
  <c r="B53" i="2"/>
  <c r="D53" i="2"/>
  <c r="C53" i="2"/>
  <c r="F53" i="2"/>
  <c r="B12" i="2"/>
  <c r="E53" i="2"/>
  <c r="G53" i="2"/>
  <c r="F12" i="2"/>
  <c r="B52" i="2"/>
  <c r="D56" i="3"/>
  <c r="C12" i="2"/>
  <c r="E12" i="2"/>
  <c r="D12" i="2"/>
  <c r="G12" i="2"/>
  <c r="G56" i="2" s="1"/>
  <c r="F47" i="10" l="1"/>
  <c r="B47" i="10"/>
  <c r="C47" i="10"/>
  <c r="E47" i="10"/>
  <c r="D47" i="10"/>
  <c r="B47" i="5"/>
  <c r="D47" i="5"/>
  <c r="F47" i="5"/>
  <c r="E47" i="5"/>
  <c r="C47" i="5"/>
  <c r="J48" i="6"/>
  <c r="G48" i="6"/>
  <c r="E48" i="6"/>
  <c r="I48" i="6"/>
  <c r="H48" i="6"/>
  <c r="B48" i="6"/>
  <c r="D48" i="6"/>
  <c r="C48" i="6"/>
  <c r="F48" i="6"/>
  <c r="D42" i="4"/>
  <c r="S42" i="4"/>
  <c r="B42" i="4"/>
  <c r="H42" i="4"/>
  <c r="F42" i="4"/>
  <c r="G42" i="4"/>
  <c r="P42" i="4"/>
  <c r="C42" i="4"/>
  <c r="Q42" i="4"/>
  <c r="J42" i="4"/>
  <c r="O42" i="4"/>
  <c r="E42" i="4"/>
  <c r="K42" i="4"/>
  <c r="R42" i="4"/>
  <c r="M42" i="4"/>
  <c r="N42" i="4"/>
  <c r="L42" i="4"/>
  <c r="B71" i="4"/>
  <c r="C71" i="4"/>
  <c r="B69" i="4"/>
  <c r="D69" i="4"/>
  <c r="C69" i="4"/>
  <c r="C68" i="4"/>
  <c r="B68" i="4"/>
  <c r="D68" i="4"/>
  <c r="I55" i="2"/>
  <c r="I54" i="2"/>
  <c r="I52" i="2"/>
  <c r="I53" i="2"/>
  <c r="I12" i="2"/>
  <c r="I56" i="3"/>
  <c r="U56" i="3"/>
  <c r="B56" i="3"/>
  <c r="G56" i="3"/>
  <c r="J56" i="3"/>
  <c r="O56" i="3"/>
  <c r="S56" i="3"/>
  <c r="C56" i="3"/>
  <c r="K56" i="3"/>
  <c r="Q56" i="3"/>
  <c r="T56" i="3"/>
  <c r="L56" i="3"/>
  <c r="M56" i="3"/>
  <c r="W56" i="3"/>
  <c r="F56" i="3"/>
  <c r="N56" i="3"/>
  <c r="V56" i="3"/>
  <c r="E56" i="3"/>
  <c r="P56" i="3"/>
  <c r="R56" i="3"/>
  <c r="H56" i="3"/>
  <c r="D56" i="2"/>
  <c r="C56" i="2"/>
  <c r="F56" i="2"/>
  <c r="B56" i="2"/>
  <c r="E56" i="2"/>
  <c r="D72" i="4" l="1"/>
  <c r="C72" i="4"/>
  <c r="B72" i="4"/>
  <c r="I56" i="2"/>
</calcChain>
</file>

<file path=xl/sharedStrings.xml><?xml version="1.0" encoding="utf-8"?>
<sst xmlns="http://schemas.openxmlformats.org/spreadsheetml/2006/main" count="2874" uniqueCount="750">
  <si>
    <t>Math o Lety</t>
  </si>
  <si>
    <t>Daliadaeth</t>
  </si>
  <si>
    <t>Tenure</t>
  </si>
  <si>
    <t>Accommodation Type</t>
  </si>
  <si>
    <t>Cyfansoddiad Aelwyd</t>
  </si>
  <si>
    <t>Household Composition</t>
  </si>
  <si>
    <t>Oedran y Boblogaeth</t>
  </si>
  <si>
    <t>Age of Population</t>
  </si>
  <si>
    <t>Aelwyd un person</t>
  </si>
  <si>
    <t xml:space="preserve"> - Aelwyd un person : arall</t>
  </si>
  <si>
    <t>Aelwyd un teulu</t>
  </si>
  <si>
    <t xml:space="preserve"> - Aelwyd un teulu – pawb yn 66 oed neu hŷn*</t>
  </si>
  <si>
    <t>Cyfanswm</t>
  </si>
  <si>
    <t>One person household</t>
  </si>
  <si>
    <t xml:space="preserve"> - One person household : other</t>
  </si>
  <si>
    <t>Single family household</t>
  </si>
  <si>
    <t xml:space="preserve"> - Single family household : All aged 66 years and over*</t>
  </si>
  <si>
    <t>Total</t>
  </si>
  <si>
    <t>Ardal</t>
  </si>
  <si>
    <t>Area</t>
  </si>
  <si>
    <t>Tŷ ar wahân</t>
  </si>
  <si>
    <t>Tŷ semi</t>
  </si>
  <si>
    <t>Tŷ teras</t>
  </si>
  <si>
    <t>Fflatiau</t>
  </si>
  <si>
    <t>Carafán neu strwythur dros dro</t>
  </si>
  <si>
    <t>Detached</t>
  </si>
  <si>
    <t>Semi-detached</t>
  </si>
  <si>
    <t>Terraced</t>
  </si>
  <si>
    <t>Flats</t>
  </si>
  <si>
    <t>A caravan or other mobile or temporary structure</t>
  </si>
  <si>
    <t>oa2021:W00002820</t>
  </si>
  <si>
    <t>oa2021:W00002821</t>
  </si>
  <si>
    <t>oa2021:W00002822</t>
  </si>
  <si>
    <t>oa2021:W00002823</t>
  </si>
  <si>
    <t>oa2021:W00002824</t>
  </si>
  <si>
    <t>oa2021:W00002838</t>
  </si>
  <si>
    <t>oa2021:W00002839</t>
  </si>
  <si>
    <t>oa2021:W00002840</t>
  </si>
  <si>
    <t>oa2021:W00002841</t>
  </si>
  <si>
    <t>oa2021:W00002842</t>
  </si>
  <si>
    <t>oa2021:W00002843</t>
  </si>
  <si>
    <t>oa2021:W00002844</t>
  </si>
  <si>
    <t>oa2021:W00002914</t>
  </si>
  <si>
    <t>oa2021:W00002915</t>
  </si>
  <si>
    <t>oa2021:W00002916</t>
  </si>
  <si>
    <t>lsoa2021:W01000545 : Ceredigion 007D</t>
  </si>
  <si>
    <t>lsoa2021:W01002002 : Ceredigion 007E</t>
  </si>
  <si>
    <t>msoa2021:W02000122 : Ceredigion 007</t>
  </si>
  <si>
    <t>In order to protect against disclosure of personal information, records have been swapped between different geographic areas and counts perturbed by small amounts. Small counts at the lowest geographies will be most affected.</t>
  </si>
  <si>
    <t>Ward Llandysilio a Llangrannog
Llandysilio and Llangrannog Ward</t>
  </si>
  <si>
    <t>Ward Cei Newydd a Llanllwchiarn
New Quay and Llanllwchaearn Ward</t>
  </si>
  <si>
    <t>Ward Llannarth
Llanarth Ward</t>
  </si>
  <si>
    <t>Ceredigion</t>
  </si>
  <si>
    <t>Lloegr a Chymru
England and Wales</t>
  </si>
  <si>
    <t>Cymru
Wales</t>
  </si>
  <si>
    <t>Source: TS044, Census 2021</t>
  </si>
  <si>
    <t>Ffynhonnell: TS044, Cyfrifiad 2021</t>
  </si>
  <si>
    <t>Cymuned Llanarth Parish</t>
  </si>
  <si>
    <t>Cymuned Llandysiliogogo Parish</t>
  </si>
  <si>
    <t>Cymuned Llangrannog Parish</t>
  </si>
  <si>
    <t>Cymuned Llanllwchaiarn Parish</t>
  </si>
  <si>
    <t>Ardal y 4 Llan Area</t>
  </si>
  <si>
    <t>Ffynhonnell: TS054, Cyfrifiad 2021</t>
  </si>
  <si>
    <t>Source: TS054, Census 2021</t>
  </si>
  <si>
    <t>Rhent Cymdeithasol</t>
  </si>
  <si>
    <t>Rhent Preifat</t>
  </si>
  <si>
    <t>Byw heb dalu rhent</t>
  </si>
  <si>
    <t>Social Rented</t>
  </si>
  <si>
    <t>Private Rented</t>
  </si>
  <si>
    <t>Lives rent free</t>
  </si>
  <si>
    <t>Perchen (yn cynnwys gyda morgais / benthyciad)</t>
  </si>
  <si>
    <t xml:space="preserve">Owned (including with mortgage / loan) </t>
  </si>
  <si>
    <t>Rhannu Perchnogaeth</t>
  </si>
  <si>
    <t>Shared Ownership</t>
  </si>
  <si>
    <t>Source: TS003, Census 2021</t>
  </si>
  <si>
    <t>Ffynhonnell: TS003, Cyfrifiad 2021</t>
  </si>
  <si>
    <t xml:space="preserve"> - Aelwyd un teulu – cyplau priod neu bartneriaeth sifil - dim plant</t>
  </si>
  <si>
    <t xml:space="preserve"> - Single family household : married or civil partnership couple - no children</t>
  </si>
  <si>
    <t xml:space="preserve"> - Single family household : married or civil partnership couple - dependent children</t>
  </si>
  <si>
    <t xml:space="preserve"> - Single family household : married or civil partnership couple - all children non-dependent</t>
  </si>
  <si>
    <t xml:space="preserve"> - Aelwyd un teulu – cyplau priod neu bartneriaeth sifil - plant dibynnol</t>
  </si>
  <si>
    <t xml:space="preserve"> - Aelwyd un teulu – cyplau priod neu bartneriaeth sifil - holl blant ddim yn dibynnol</t>
  </si>
  <si>
    <t xml:space="preserve"> - Aelwyd un teulu – cyplau sy’n cyd-fyw - dim plant</t>
  </si>
  <si>
    <t xml:space="preserve"> - Single family household : cohabiting couple family - no children</t>
  </si>
  <si>
    <t xml:space="preserve"> - Single family household : cohabiting couple family - dependent children</t>
  </si>
  <si>
    <t xml:space="preserve"> - Aelwyd un teulu – cyplau sy’n cyd-fyw - plant dibynnol</t>
  </si>
  <si>
    <t xml:space="preserve"> - Aelwyd un teulu – cyplau sy’n cyd-fyw - holl blant ddim yn ddibnnol</t>
  </si>
  <si>
    <t xml:space="preserve"> - Single family household : cohabiting couple family - all children non-dependent</t>
  </si>
  <si>
    <t xml:space="preserve"> - Aelwyd un teulu – teulu un rhiant - plant dibynnol</t>
  </si>
  <si>
    <t xml:space="preserve"> - Single family household : lone parent family - dependent children</t>
  </si>
  <si>
    <t xml:space="preserve"> - Aelwyd un teulu – teulu un rhiant - holl blant ddim yn ddibnnol</t>
  </si>
  <si>
    <t xml:space="preserve"> - Single family household : lone parent family - all children non-dependent</t>
  </si>
  <si>
    <t xml:space="preserve"> - Aelwyd un teulu – teulu un rhiant</t>
  </si>
  <si>
    <t xml:space="preserve"> - Single family household : lone parent family</t>
  </si>
  <si>
    <t xml:space="preserve"> - Aelwyd un teulu – cyplau sy’n cyd-fyw</t>
  </si>
  <si>
    <t xml:space="preserve"> - Single family household : cohabiting couple family</t>
  </si>
  <si>
    <t xml:space="preserve"> - Single family household : married or civil partnership couple</t>
  </si>
  <si>
    <t xml:space="preserve"> - Aelwyd un teulu – cyplau priod neu bartneriaeth sifil</t>
  </si>
  <si>
    <t xml:space="preserve"> - One person household : All aged 66 years and over</t>
  </si>
  <si>
    <t xml:space="preserve"> - Aelwyd un person : 66 oed neu hŷn</t>
  </si>
  <si>
    <t xml:space="preserve"> - Aelwyd un teulu – arall</t>
  </si>
  <si>
    <t xml:space="preserve"> - Single family household : other</t>
  </si>
  <si>
    <t>Aelwydydd eraill</t>
  </si>
  <si>
    <t>Other household types</t>
  </si>
  <si>
    <t xml:space="preserve"> - Aelwyd un teulu – arall - cyfansoddiad teulu arall</t>
  </si>
  <si>
    <t>Other household types - with dependent children</t>
  </si>
  <si>
    <t>Single family household - other single family household - other family composition</t>
  </si>
  <si>
    <t>Aelwydydd eraill - hefo plant dibynnol</t>
  </si>
  <si>
    <t>Other household types - other, including all full-time students and all aged 66 years and over</t>
  </si>
  <si>
    <t>Aelwydydd eraill - eraill, yn cynnwys pawb yn fyfyrwyt llawn-amser a phawb yn 66 oed neu drosodd</t>
  </si>
  <si>
    <t>Aged 4 years and under</t>
  </si>
  <si>
    <t>Aged 5 to 9 years</t>
  </si>
  <si>
    <t>Aged 10 to 14 years</t>
  </si>
  <si>
    <t>Aged 15 to 19 years</t>
  </si>
  <si>
    <t>Aged 20 to 24 years</t>
  </si>
  <si>
    <t>Aged 25 to 29 years</t>
  </si>
  <si>
    <t>Aged 30 to 34 years</t>
  </si>
  <si>
    <t>Aged 35 to 39 years</t>
  </si>
  <si>
    <t>Aged 40 to 44 years</t>
  </si>
  <si>
    <t>Aged 45 to 49 years</t>
  </si>
  <si>
    <t>Aged 50 to 54 years</t>
  </si>
  <si>
    <t>Aged 55 to 59 years</t>
  </si>
  <si>
    <t>Aged 60 to 64 years</t>
  </si>
  <si>
    <t>Aged 65 to 69 years</t>
  </si>
  <si>
    <t>Aged 70 to 74 years</t>
  </si>
  <si>
    <t>Aged 75 to 79 years</t>
  </si>
  <si>
    <t>Aged 80 to 84 years</t>
  </si>
  <si>
    <t>Aged 85 years and over</t>
  </si>
  <si>
    <t>4 oed neu lai</t>
  </si>
  <si>
    <t>5 i 9 oed</t>
  </si>
  <si>
    <t>10 i 14 oed</t>
  </si>
  <si>
    <t>15 i 19 oed</t>
  </si>
  <si>
    <t>20 i 24 oed</t>
  </si>
  <si>
    <t>25 i 29 oed</t>
  </si>
  <si>
    <t>30 i 34 oed</t>
  </si>
  <si>
    <t>35 i 39 oed</t>
  </si>
  <si>
    <t>40 i 44 oed</t>
  </si>
  <si>
    <t>45 i 49 oed</t>
  </si>
  <si>
    <t>50 i 54 oed</t>
  </si>
  <si>
    <t>55 i 59 oed</t>
  </si>
  <si>
    <t>60 i 64 oed</t>
  </si>
  <si>
    <t>65 i 69 oed</t>
  </si>
  <si>
    <t>70 i 74 oed</t>
  </si>
  <si>
    <t>75 i 79 oed</t>
  </si>
  <si>
    <t>80 i 84 oed</t>
  </si>
  <si>
    <t>85 oed ac uwch</t>
  </si>
  <si>
    <t>Ffynhonnell: TS007A, Cyfrifiad 2021</t>
  </si>
  <si>
    <t>Source: TS007A, Census 2021</t>
  </si>
  <si>
    <t>Can understand spoken Welsh only</t>
  </si>
  <si>
    <t>Can speak, read and write Welsh</t>
  </si>
  <si>
    <t>Can speak but cannot read or write Welsh</t>
  </si>
  <si>
    <t>Can speak and read but cannot write Welsh</t>
  </si>
  <si>
    <t>Can read but cannot speak or write Welsh</t>
  </si>
  <si>
    <t>Can write but cannot speak or read Welsh</t>
  </si>
  <si>
    <t>Can read and write but cannot speak Welsh</t>
  </si>
  <si>
    <t>Can speak and other combinations of skills in Welsh</t>
  </si>
  <si>
    <t>No skills in Welsh</t>
  </si>
  <si>
    <t>-</t>
  </si>
  <si>
    <t>- These figures are missing.</t>
  </si>
  <si>
    <t>Cyfanswm - poblogaeth arferol 3 oed a drosodd</t>
  </si>
  <si>
    <t>Total - all usual residents aged 3 years and over</t>
  </si>
  <si>
    <t>Dim sgiliau yn y Gymraeg</t>
  </si>
  <si>
    <t>Sgiliau Iaith Gymraeg</t>
  </si>
  <si>
    <t>Welsh Language Skills</t>
  </si>
  <si>
    <t>Ffynhonnell: TS032, Cyfrifiad 2021</t>
  </si>
  <si>
    <t>Source: TS032, Census 2021</t>
  </si>
  <si>
    <t>Yn gallu siarad, darllen ac ysgrifennu Cymraeg</t>
  </si>
  <si>
    <t>Yn deall Cymraeg llafar yn unig</t>
  </si>
  <si>
    <t>Yn gallu siarad, ond methu darllen nac ysgrifennu Cymraeg</t>
  </si>
  <si>
    <t>Yn gallu siarad a darllen, ond methu ysgrifennu Cymraeg</t>
  </si>
  <si>
    <t>Yn gallu darllen, ond methu siarad nac ysgrifennu Cymraeg</t>
  </si>
  <si>
    <t>Yn gallu ysgrifennu, ond methu siarad nac darllen Cymraeg</t>
  </si>
  <si>
    <t>Yn gallu ysgrifennu a darllen, ond methu siarad Cymraeg</t>
  </si>
  <si>
    <t>Yn gallu siarad a chyfuniad arall o sgiliau yn y Gymraeg</t>
  </si>
  <si>
    <t>Iechyd Cyffredinol</t>
  </si>
  <si>
    <t>General Health</t>
  </si>
  <si>
    <t>Ffynhonnell: TS037, Cyfrifiad 2021</t>
  </si>
  <si>
    <t>Source: TS037, Census 2021</t>
  </si>
  <si>
    <t>Very good health</t>
  </si>
  <si>
    <t>Good health</t>
  </si>
  <si>
    <t>Fair health</t>
  </si>
  <si>
    <t>Bad health</t>
  </si>
  <si>
    <t>Very bad health</t>
  </si>
  <si>
    <t>Iechyd da iawn</t>
  </si>
  <si>
    <t>Iechyd da</t>
  </si>
  <si>
    <t>Iechyd gwael</t>
  </si>
  <si>
    <t>Iechyd gwael iawn</t>
  </si>
  <si>
    <t>Total - all usual residents</t>
  </si>
  <si>
    <t>Cyfanswm - holl breswylwyr arferol</t>
  </si>
  <si>
    <t>Iechyd gweddol</t>
  </si>
  <si>
    <t>Whole house or bungalow</t>
  </si>
  <si>
    <t>Flat, maisonette or apartment</t>
  </si>
  <si>
    <t>Ffynhonnell: RM002, Cyfrifiad 2021</t>
  </si>
  <si>
    <t>Source: RM002, Census 2021</t>
  </si>
  <si>
    <t>Empty Household Spaces</t>
  </si>
  <si>
    <t>Gofod Aelwyd Gwag</t>
  </si>
  <si>
    <t>Tŷ neu fyngalo cyfan</t>
  </si>
  <si>
    <t>Tŷ neu fyngalo cyfan - tŷ sengl</t>
  </si>
  <si>
    <t>Tŷ neu fyngalo cyfan - tŷ pâr</t>
  </si>
  <si>
    <t>Whole house or bungalow - detached</t>
  </si>
  <si>
    <t>Whole house or bungalow - semi-detached</t>
  </si>
  <si>
    <t>Whole house or bungalow - terraced</t>
  </si>
  <si>
    <t>Tŷ neu fyngalo cyfan - tŷ teras</t>
  </si>
  <si>
    <t>Fflat, maisonette neu rhandy</t>
  </si>
  <si>
    <t>All Household Spaces</t>
  </si>
  <si>
    <t>Holl Ofod Aelwyd</t>
  </si>
  <si>
    <t>Pwysau Geni Isel</t>
  </si>
  <si>
    <t>Ffynhonnell: Mynegai Amddifadedd Lluosog Cymru 2019</t>
  </si>
  <si>
    <t>Low Birth Weight</t>
  </si>
  <si>
    <t>Source: Welsh Index of Multiple Deprivation 2019</t>
  </si>
  <si>
    <t xml:space="preserve">Low birth weight (live single births less than 2.5kg) (%) </t>
  </si>
  <si>
    <t xml:space="preserve">Llanarth </t>
  </si>
  <si>
    <t xml:space="preserve">Llandysiliogogo </t>
  </si>
  <si>
    <t xml:space="preserve">Penbryn </t>
  </si>
  <si>
    <t xml:space="preserve">Cei Newydd - New Quay </t>
  </si>
  <si>
    <t>Cymru - Wales</t>
  </si>
  <si>
    <t>Pwysau geni isel (genedigaethau byw sengl llai na 2.5kg) (%)</t>
  </si>
  <si>
    <t>Occupancy rating of bedrooms: +2 or more</t>
  </si>
  <si>
    <t>Occupancy rating of bedrooms: 0</t>
  </si>
  <si>
    <t>Occupancy rating of bedrooms: -1</t>
  </si>
  <si>
    <t>Occupancy rating of bedrooms: -2 or less</t>
  </si>
  <si>
    <t>Total - all households</t>
  </si>
  <si>
    <t>Cyfanswm - holl aelwydydd</t>
  </si>
  <si>
    <t>Occupancy rating of bedroom: +1</t>
  </si>
  <si>
    <t>Cyfradd llenwi ystafelloedd gwely: +2</t>
  </si>
  <si>
    <t>Cyfradd llenwi ystafelloedd gwely: +1</t>
  </si>
  <si>
    <t>Cyfradd llenwi ystafelloedd gwely: 0</t>
  </si>
  <si>
    <t>Cyfradd llenwi ystafelloedd gwely: -1</t>
  </si>
  <si>
    <t>Cyfradd llenwi ystafelloedd gwely: -2</t>
  </si>
  <si>
    <t>Occupancy rating of bedrooms</t>
  </si>
  <si>
    <t>Cyfradd llenwi ystafelloedd gwely</t>
  </si>
  <si>
    <t>Gorlawn - Cyfradd llenwi ystafelloedd gwely: -1 neu lai</t>
  </si>
  <si>
    <t>Overcrowded - occupancy rating of bedrooms: -1 or less</t>
  </si>
  <si>
    <t>Under-occupied - occupancy rating of bedrooms: +1 or more</t>
  </si>
  <si>
    <t xml:space="preserve">People in overcrowded households (%) </t>
  </si>
  <si>
    <t>Pobl mewn aelwydydd gorlawn (%)</t>
  </si>
  <si>
    <t>MSOA Ceredigion 007</t>
  </si>
  <si>
    <t>Wedi tan-lenwi - cyfradd llenwi ystafelloedd gwely: +1 neu fwy</t>
  </si>
  <si>
    <t>geography</t>
  </si>
  <si>
    <t>ba_code</t>
  </si>
  <si>
    <t>ecode</t>
  </si>
  <si>
    <t>area_name</t>
  </si>
  <si>
    <t>band</t>
  </si>
  <si>
    <t>bp_pre_1900</t>
  </si>
  <si>
    <t>bp_1900_1918</t>
  </si>
  <si>
    <t>bp_1919_1929</t>
  </si>
  <si>
    <t>bp_1930_1939</t>
  </si>
  <si>
    <t>bp_1945_1954</t>
  </si>
  <si>
    <t>bp_1955_1964</t>
  </si>
  <si>
    <t>bp_1965_1972</t>
  </si>
  <si>
    <t>bp_1973_1982</t>
  </si>
  <si>
    <t>bp_1983_1992</t>
  </si>
  <si>
    <t>bp_1993_1999</t>
  </si>
  <si>
    <t>bp_2000_2008</t>
  </si>
  <si>
    <t>bp_2009</t>
  </si>
  <si>
    <t>bp_2010</t>
  </si>
  <si>
    <t>bp_2011</t>
  </si>
  <si>
    <t>bp_2012</t>
  </si>
  <si>
    <t>bp_2013</t>
  </si>
  <si>
    <t>bp_2014</t>
  </si>
  <si>
    <t>bp_2015</t>
  </si>
  <si>
    <t>bp_2016</t>
  </si>
  <si>
    <t>bp_2017</t>
  </si>
  <si>
    <t>bp_2018</t>
  </si>
  <si>
    <t>bp_2019</t>
  </si>
  <si>
    <t>bp_2020</t>
  </si>
  <si>
    <t>bp_2021</t>
  </si>
  <si>
    <t>bp_2022_2023</t>
  </si>
  <si>
    <t>bp_unkw</t>
  </si>
  <si>
    <t>all_properties</t>
  </si>
  <si>
    <t>ENGWAL</t>
  </si>
  <si>
    <t>N/A</t>
  </si>
  <si>
    <t>K04000001</t>
  </si>
  <si>
    <t>ENGLAND AND WALES</t>
  </si>
  <si>
    <t>All</t>
  </si>
  <si>
    <t>NATL</t>
  </si>
  <si>
    <t>W92000004</t>
  </si>
  <si>
    <t>WALES</t>
  </si>
  <si>
    <t>LAUA</t>
  </si>
  <si>
    <t>W06000008</t>
  </si>
  <si>
    <t>Ceredigion / Ceredigion</t>
  </si>
  <si>
    <t>MSOA</t>
  </si>
  <si>
    <t>W02000122</t>
  </si>
  <si>
    <t>Ceredigion 007</t>
  </si>
  <si>
    <t>LSOA</t>
  </si>
  <si>
    <t>W01000545</t>
  </si>
  <si>
    <t>Ceredigion 007D</t>
  </si>
  <si>
    <t>W01002002</t>
  </si>
  <si>
    <t>Ceredigion 007E</t>
  </si>
  <si>
    <t>Tai â adeiladwyd cyn 1919</t>
  </si>
  <si>
    <t>Tai â adeiladwyd ar ôl 2000</t>
  </si>
  <si>
    <t>Cymhareb cyn 1919 ac ar ôl 2000</t>
  </si>
  <si>
    <t>Houses build before 1919</t>
  </si>
  <si>
    <t>Houses built after 2000</t>
  </si>
  <si>
    <t>Ratio before 1919 and after 2000</t>
  </si>
  <si>
    <t>Cyfanswm tai</t>
  </si>
  <si>
    <t>Total houses</t>
  </si>
  <si>
    <t>A</t>
  </si>
  <si>
    <t>B</t>
  </si>
  <si>
    <t>C</t>
  </si>
  <si>
    <t>D</t>
  </si>
  <si>
    <t>E</t>
  </si>
  <si>
    <t>F</t>
  </si>
  <si>
    <t>G</t>
  </si>
  <si>
    <t>H</t>
  </si>
  <si>
    <t>I</t>
  </si>
  <si>
    <t>Houses by Council Tax band</t>
  </si>
  <si>
    <t>Tai fesul band Treth Cyngor</t>
  </si>
  <si>
    <t>Ardal - Area</t>
  </si>
  <si>
    <t>Cyfanswm
Total</t>
  </si>
  <si>
    <t>A - C</t>
  </si>
  <si>
    <t>D +</t>
  </si>
  <si>
    <t>Ratio of houses built before 1919 and houses built after 2000</t>
  </si>
  <si>
    <t>Ffynhonnell: TS052, Cyfrifiad 2021</t>
  </si>
  <si>
    <t>Source: TS052, Census 2021</t>
  </si>
  <si>
    <t>Tai â adeiladwyd cyn 1919 (%)</t>
  </si>
  <si>
    <t>Houses build before 1919 (%)</t>
  </si>
  <si>
    <t>Tai â adeiladwyd ar ôl 2000 (%)</t>
  </si>
  <si>
    <t>Houses built after 2000 (%)</t>
  </si>
  <si>
    <t>Source: Valuation Office Agency</t>
  </si>
  <si>
    <t>Ffynhonnell: Asiantaeth y Swyddfa Brisio</t>
  </si>
  <si>
    <t>Oedolion 25-64 oed heb unrhyw gymhwyster (%)</t>
  </si>
  <si>
    <t>People in income deprivation (%)</t>
  </si>
  <si>
    <t>Adults aged 25-64 with no qualifications (%)</t>
  </si>
  <si>
    <t>Pobl mewn amddifadedd incwm (%)</t>
  </si>
  <si>
    <t>% Unavailability of broadband at 30Mb/s</t>
  </si>
  <si>
    <t xml:space="preserve">Average public return travel time to a pharmacy (minutes) </t>
  </si>
  <si>
    <t xml:space="preserve">Average public return travel time to a food shop (minutes) </t>
  </si>
  <si>
    <t xml:space="preserve">Average public return travel time to a GP surgery (minutes) </t>
  </si>
  <si>
    <t xml:space="preserve">Average public return travel time to a post office (minutes) </t>
  </si>
  <si>
    <t xml:space="preserve">Average public return travel time to a primary school (minutes) </t>
  </si>
  <si>
    <t xml:space="preserve">Average public return travel time to a public library (minutes) </t>
  </si>
  <si>
    <t xml:space="preserve">Average public return travel time to a sports facility (minutes) </t>
  </si>
  <si>
    <t xml:space="preserve">Average public return travel time to a secondary school (minutes) </t>
  </si>
  <si>
    <t xml:space="preserve">Average private return travel time to a pharmacy (minutes) </t>
  </si>
  <si>
    <t xml:space="preserve">Average private return travel time to a food shop (minutes) </t>
  </si>
  <si>
    <t xml:space="preserve">Average private return travel time to a GP surgery (minutes) </t>
  </si>
  <si>
    <t xml:space="preserve">Average private return travel time to a post office (minutes) </t>
  </si>
  <si>
    <t xml:space="preserve">Average private return travel time to a primary school (minutes) </t>
  </si>
  <si>
    <t xml:space="preserve">Average private return travel time to a public library (minutes) </t>
  </si>
  <si>
    <t xml:space="preserve">Average private return travel time to a sports facility (minutes) </t>
  </si>
  <si>
    <t xml:space="preserve">Average private return travel time to a secondary school (minutes) </t>
  </si>
  <si>
    <t xml:space="preserve">Average private return travel time to a petrol station (minutes) </t>
  </si>
  <si>
    <t>Proximity to accessible natural green space score (% of households)</t>
  </si>
  <si>
    <t>Sgôr agosrwydd at ofod gwyrdd naturiol hygyrch (% aelwydydd)</t>
  </si>
  <si>
    <t>Amser teithio i wasanaethau</t>
  </si>
  <si>
    <t>Travel time to services</t>
  </si>
  <si>
    <t>Anti-Social Behaviour (rate per 100)</t>
  </si>
  <si>
    <t>Ymddygiad gwrthgymdeithasol (cyfradd fesul 100)</t>
  </si>
  <si>
    <t>Police recorded burglary (rate per 100)</t>
  </si>
  <si>
    <t>Bwrgleriaeth wedi ei gofnodi gan yr Heddlu (cyfradd fesul 100)</t>
  </si>
  <si>
    <t>*</t>
  </si>
  <si>
    <t>Fire incidences (rate per 100)</t>
  </si>
  <si>
    <t>Digwyddiadau tân (cyfradd fesul 100)</t>
  </si>
  <si>
    <t>https://media.product.which.co.uk/prod/files/file/gm-8b6afebe-9ada-406b-9900-d4f40d514869-priority-places-for-insulation-technical-annex.pdf</t>
  </si>
  <si>
    <t>Geo_code</t>
  </si>
  <si>
    <t>Geo_name</t>
  </si>
  <si>
    <t>Indicator_wall_insulation</t>
  </si>
  <si>
    <t>Indicator_wall_insulation_deciles</t>
  </si>
  <si>
    <t>Indicator_roof_insulation</t>
  </si>
  <si>
    <t>Indicator_roof_insulation_deciles</t>
  </si>
  <si>
    <t>Indicator_floor_insulation</t>
  </si>
  <si>
    <t>Indicator_floor_insulation_deciles</t>
  </si>
  <si>
    <t>Indicator_property_age</t>
  </si>
  <si>
    <t>Indicator_property_age_deciles</t>
  </si>
  <si>
    <t>Indicator_property_type</t>
  </si>
  <si>
    <t>Indicator_property_type_deciles</t>
  </si>
  <si>
    <t>Indicator_fuel_poverty</t>
  </si>
  <si>
    <t>Indicator_fuel_poverty_deciles</t>
  </si>
  <si>
    <t>Indicator_age_population</t>
  </si>
  <si>
    <t>Indicator_age_population_deciles</t>
  </si>
  <si>
    <t>Indicator_health_conditions</t>
  </si>
  <si>
    <t>Indicator_health_conditions_deciles</t>
  </si>
  <si>
    <t>Country</t>
  </si>
  <si>
    <t>Country_denominator</t>
  </si>
  <si>
    <t>Geo_type</t>
  </si>
  <si>
    <t>Combined</t>
  </si>
  <si>
    <t>Combined_deciles</t>
  </si>
  <si>
    <t>Insulation_supply</t>
  </si>
  <si>
    <t>Insulation_supply_deciles</t>
  </si>
  <si>
    <t>W01000529</t>
  </si>
  <si>
    <t>Ceredigion 007A</t>
  </si>
  <si>
    <t>Wales</t>
  </si>
  <si>
    <t>W01000544</t>
  </si>
  <si>
    <t>Ceredigion 007C</t>
  </si>
  <si>
    <t>W01000532</t>
  </si>
  <si>
    <t>Ceredigion 007B</t>
  </si>
  <si>
    <t>Ffynhonnell / Source: Priority Places for Insulation, Which</t>
  </si>
  <si>
    <t>Priority Places for Insulation</t>
  </si>
  <si>
    <t>Technical Annex:</t>
  </si>
  <si>
    <t>Aged 14 years and under</t>
  </si>
  <si>
    <t>14 oed neu lai</t>
  </si>
  <si>
    <t>15 i 64 oed</t>
  </si>
  <si>
    <t>Aged 15 to 64 years</t>
  </si>
  <si>
    <t>65 oed ac uwch</t>
  </si>
  <si>
    <t>Aged 65 years and over</t>
  </si>
  <si>
    <t>Dengraddau ymysg AoeddCEI Cymru</t>
  </si>
  <si>
    <t>Deciles among Wales LSOAs</t>
  </si>
  <si>
    <t>Rhent Cymdeithasol neu Breifat</t>
  </si>
  <si>
    <t>Social or Private Rented</t>
  </si>
  <si>
    <t xml:space="preserve"> Aelwyd un teulu – teulu un rhiant</t>
  </si>
  <si>
    <t>Single family household : lone parent family</t>
  </si>
  <si>
    <t>Holl Aelwydydd - pawb yn 66 oed neu hŷn</t>
  </si>
  <si>
    <t>All households - all aged 66 years and over</t>
  </si>
  <si>
    <t>Yn gallu siarad Cymraeg</t>
  </si>
  <si>
    <t>Can speak Welsh</t>
  </si>
  <si>
    <t>Iechyd da neu da iawn</t>
  </si>
  <si>
    <t>Good or very good health</t>
  </si>
  <si>
    <t>Gofod Aelwyd Gwag - eithrio carafán neu strwythur dros dro</t>
  </si>
  <si>
    <t>Empty Household Spaces - excluding a caravan or other mobile or temporary structure</t>
  </si>
  <si>
    <t>Holl ofod aelwyd - eithrio carafán neu strwythur dros dro</t>
  </si>
  <si>
    <t>All household Spaces - excluding a caravan or other mobile or temporary structure</t>
  </si>
  <si>
    <t>Cymhareb tai a adeiladwyd cyn 1919 a thai a adeiladwyd ar ôl 2000</t>
  </si>
  <si>
    <t>Oedran Tai</t>
  </si>
  <si>
    <t>Age of Houses</t>
  </si>
  <si>
    <t>Cymwysterau</t>
  </si>
  <si>
    <t>Qualifications</t>
  </si>
  <si>
    <t>Gorlenwi</t>
  </si>
  <si>
    <t>Overcrowding</t>
  </si>
  <si>
    <t>Amddifadedd incwm</t>
  </si>
  <si>
    <t>Income deprivation</t>
  </si>
  <si>
    <t>Incwm Canolrif</t>
  </si>
  <si>
    <t>Median Income</t>
  </si>
  <si>
    <t>EPC Ratings</t>
  </si>
  <si>
    <t>Cyfraddiadau EPC</t>
  </si>
  <si>
    <t>Band Eang</t>
  </si>
  <si>
    <t>Bradband</t>
  </si>
  <si>
    <t>Tlodi Tanwydd</t>
  </si>
  <si>
    <t>Fuel Poverty</t>
  </si>
  <si>
    <t>Amser teithio dwyffordd cyfartalog cyhoeddus i siop fwyd (munudau)</t>
  </si>
  <si>
    <t>Diffyg argaeledd canrannol band eang ar 30Mb/e (%)</t>
  </si>
  <si>
    <t>Amser teithio dwyffordd cyfartalog cyhoeddus i fferyllfa (munudau)</t>
  </si>
  <si>
    <t>Amser teithio dwyffordd cyfartalog cyhoeddus i meddygfa (munudau)</t>
  </si>
  <si>
    <t>Amser teithio dwyffordd cyfartalog cyhoeddus i swyddfa'r post (munudau)</t>
  </si>
  <si>
    <t>Amser teithio dwyffordd cyfartalog cyhoeddus i ysgol gynradd (munudau)</t>
  </si>
  <si>
    <t>Amser teithio dwyffordd cyfartalog cyhoeddus i llyfrgell gyhoeddus (munudau)</t>
  </si>
  <si>
    <t>Amser teithio dwyffordd cyfartalog cyhoeddus i cyfleuster chwaraeon (munudau)</t>
  </si>
  <si>
    <t>Amser teithio dwyffordd cyfartalog cyhoeddus i ysgol uwchradd (munudau)</t>
  </si>
  <si>
    <t>Amser teithio dwyffordd cyfartalog preifat i fferyllfa (munudau)</t>
  </si>
  <si>
    <t>Amser teithio dwyffordd cyfartalog preifat i siop fwyd (munudau)</t>
  </si>
  <si>
    <t>Amser teithio dwyffordd cyfartalog preifat i meddygfa (munudau)</t>
  </si>
  <si>
    <t>Amser teithio dwyffordd cyfartalog preifat i swyddfa'r post (munudau)</t>
  </si>
  <si>
    <t>Amser teithio dwyffordd cyfartalog preifat i ysgol gynradd (munudau)</t>
  </si>
  <si>
    <t>Amser teithio dwyffordd cyfartalog preifat i llyfrgell gyhoeddus (munudau)</t>
  </si>
  <si>
    <t>Amser teithio dwyffordd cyfartalog preifat i cyfleuster chwaraeon (munudau)</t>
  </si>
  <si>
    <t>Amser teithio dwyffordd cyfartalog preifat i ysgol uwchradd (munudau)</t>
  </si>
  <si>
    <t>Amser teithio dwyffordd cyfartalog preifat i orsaf betrol (munudau)</t>
  </si>
  <si>
    <t>Gofod Gwyrdd</t>
  </si>
  <si>
    <t>Green Space</t>
  </si>
  <si>
    <t>Diogelwch Cymunedol</t>
  </si>
  <si>
    <t>Community Safety</t>
  </si>
  <si>
    <t>Prisiau Tai</t>
  </si>
  <si>
    <t>House Prices</t>
  </si>
  <si>
    <t>Nifer gwerthiannau
(2019-2023)</t>
  </si>
  <si>
    <t>Pris canolrif
(£)</t>
  </si>
  <si>
    <t>Number os sales
(2019-2023)</t>
  </si>
  <si>
    <t>Lower quartile price
(£)</t>
  </si>
  <si>
    <t>Median price
(£)</t>
  </si>
  <si>
    <t>Llanarth</t>
  </si>
  <si>
    <t>Llandysiliogogo</t>
  </si>
  <si>
    <t>Llanllwchaiarn</t>
  </si>
  <si>
    <t>Llangrannog</t>
  </si>
  <si>
    <t>Prisiau Tai, 2019-2023</t>
  </si>
  <si>
    <t>House Prices, 2019-2023</t>
  </si>
  <si>
    <t>Source: Price Paid Data, HM Land Registry</t>
  </si>
  <si>
    <t>Ffynhonnell: Data Prisiau Talwyd, Cofrestrfa Tir EM</t>
  </si>
  <si>
    <t>Ffynhonnell: Data EPC, ...</t>
  </si>
  <si>
    <t>EPC ratings</t>
  </si>
  <si>
    <t>Source: EPC Data, ...</t>
  </si>
  <si>
    <t>Eiddo fesul band Tystysgrif Perfformiad Ynni (EPC)</t>
  </si>
  <si>
    <t>Properties by Energy Performance Certificate (EPC) band</t>
  </si>
  <si>
    <t>D - G</t>
  </si>
  <si>
    <t>Eiddo fesul band EPC</t>
  </si>
  <si>
    <t>Properties by EPC band</t>
  </si>
  <si>
    <t>Eiddo ym mandiau EPC A-C</t>
  </si>
  <si>
    <t>Properties in EPC bands A-C</t>
  </si>
  <si>
    <t>Pris chwartel isaf</t>
  </si>
  <si>
    <t>Lower quartile price</t>
  </si>
  <si>
    <t>Median price</t>
  </si>
  <si>
    <t>Pris canolrif</t>
  </si>
  <si>
    <t xml:space="preserve">Cartref gwyliau </t>
  </si>
  <si>
    <t>Cymru</t>
  </si>
  <si>
    <t>Cartref gwyliau (%)</t>
  </si>
  <si>
    <t>Holiday homes</t>
  </si>
  <si>
    <t>Holiday homes (%)</t>
  </si>
  <si>
    <t>Ail gyfeiriadau</t>
  </si>
  <si>
    <t>Second addresses</t>
  </si>
  <si>
    <t>Ail gyfeiriadau (%)</t>
  </si>
  <si>
    <t>Second addresses (%)</t>
  </si>
  <si>
    <t>Holl ofod Aelwyd</t>
  </si>
  <si>
    <t>All household Spaces</t>
  </si>
  <si>
    <t>Source: Census 2021</t>
  </si>
  <si>
    <t>Ffynhonnell: Cyfrifiad 2021</t>
  </si>
  <si>
    <t>Ail Gyfeiriadau</t>
  </si>
  <si>
    <t>Second Adresses</t>
  </si>
  <si>
    <t>Second Addresses</t>
  </si>
  <si>
    <t>TS028 - National identity (detailed)</t>
  </si>
  <si>
    <t>ONS Crown Copyright Reserved [from Nomis on 1 March 2024]</t>
  </si>
  <si>
    <t>population</t>
  </si>
  <si>
    <t>All usual residents</t>
  </si>
  <si>
    <t>units</t>
  </si>
  <si>
    <t>Persons</t>
  </si>
  <si>
    <t>date</t>
  </si>
  <si>
    <t>ward2022:Llandysilio and Llangrannog</t>
  </si>
  <si>
    <t>ward2022:Llannarth</t>
  </si>
  <si>
    <t>ward2022:New Quay and Llanllwchaearn</t>
  </si>
  <si>
    <t>country:England and Wales</t>
  </si>
  <si>
    <t>% argaeledd band eang 30Mb/eiliad</t>
  </si>
  <si>
    <t>% availability of broadband at 30Mb/s</t>
  </si>
  <si>
    <t>Source: 202109_fixed_oa11_res_coverage_r01, OFCOM</t>
  </si>
  <si>
    <t>Ffynhonnell: 202109_fixed_oa11_res_coverage_r01, OFCOM</t>
  </si>
  <si>
    <t>W00002820</t>
  </si>
  <si>
    <t>W00002821</t>
  </si>
  <si>
    <t>W00002822</t>
  </si>
  <si>
    <t>W00002823</t>
  </si>
  <si>
    <t>W00002824</t>
  </si>
  <si>
    <t>W00002838</t>
  </si>
  <si>
    <t>W00002839</t>
  </si>
  <si>
    <t>W00002840</t>
  </si>
  <si>
    <t>W00002841</t>
  </si>
  <si>
    <t>W00002842</t>
  </si>
  <si>
    <t>W00002843</t>
  </si>
  <si>
    <t>W00002844</t>
  </si>
  <si>
    <t>W00002914</t>
  </si>
  <si>
    <t>W00002915</t>
  </si>
  <si>
    <t>W00002916</t>
  </si>
  <si>
    <t>Argaeledd band eang ar 30Mb/e
(% adeiladau)</t>
  </si>
  <si>
    <t>Diffyg argaeledd band eang ar 30Mb/e
(% adeiladau)</t>
  </si>
  <si>
    <t>Unavailability of broadband at 30Mb/s
(% premises)</t>
  </si>
  <si>
    <t>Availability of broadband at 30Mb/s
(% premises)</t>
  </si>
  <si>
    <t>Holl adeiladau</t>
  </si>
  <si>
    <t>All premises</t>
  </si>
  <si>
    <t>Nifer adeiladau ag argaeledd band eang ar 30Mb/e</t>
  </si>
  <si>
    <t>Number of premises with availability of broadband at 30Mb/s</t>
  </si>
  <si>
    <t>Holl breswylwyr arferol</t>
  </si>
  <si>
    <t>30 i 44 oed</t>
  </si>
  <si>
    <t>45 i 59 oed</t>
  </si>
  <si>
    <t>65 i 74 oed</t>
  </si>
  <si>
    <t>75 i 84 oed</t>
  </si>
  <si>
    <t>15 i 44 oed</t>
  </si>
  <si>
    <t>45 i 64 oed</t>
  </si>
  <si>
    <t>Age 0 to 4</t>
  </si>
  <si>
    <t>Age 5 to 9</t>
  </si>
  <si>
    <t>Age 10 to 14</t>
  </si>
  <si>
    <t>Age 15 to 19</t>
  </si>
  <si>
    <t>Age 20 to 24</t>
  </si>
  <si>
    <t>Age 25 to 29</t>
  </si>
  <si>
    <t>Age 30 to 44</t>
  </si>
  <si>
    <t>Age 45 to 59</t>
  </si>
  <si>
    <t>Age 60 to 64</t>
  </si>
  <si>
    <t>Age 65 to 74</t>
  </si>
  <si>
    <t>Age 75 to 84</t>
  </si>
  <si>
    <t>Age 0 to 14</t>
  </si>
  <si>
    <t>Age 15 to 44</t>
  </si>
  <si>
    <t>Age 45 to 64</t>
  </si>
  <si>
    <t>oa2011:W00002820</t>
  </si>
  <si>
    <t>oa2011:W00002821</t>
  </si>
  <si>
    <t>oa2011:W00002822</t>
  </si>
  <si>
    <t>oa2011:W00002823</t>
  </si>
  <si>
    <t>oa2011:W00002824</t>
  </si>
  <si>
    <t>oa2011:W00002838</t>
  </si>
  <si>
    <t>oa2011:W00002839</t>
  </si>
  <si>
    <t>oa2011:W00002840</t>
  </si>
  <si>
    <t>oa2011:W00002841</t>
  </si>
  <si>
    <t>oa2011:W00002842</t>
  </si>
  <si>
    <t>oa2011:W00002843</t>
  </si>
  <si>
    <t>oa2011:W00002844</t>
  </si>
  <si>
    <t>oa2011:W00002914</t>
  </si>
  <si>
    <t>oa2011:W00002915</t>
  </si>
  <si>
    <t>oa2011:W00002916</t>
  </si>
  <si>
    <t>Newid</t>
  </si>
  <si>
    <t>Newid (%)</t>
  </si>
  <si>
    <t>Newid i'r boblogaeth</t>
  </si>
  <si>
    <t>Change to population</t>
  </si>
  <si>
    <t>65 oed ac uwch
(% newid)</t>
  </si>
  <si>
    <t>Aged 65 years and over
(% change)</t>
  </si>
  <si>
    <t>All usual residents
(% change)</t>
  </si>
  <si>
    <t>Holl breswylwyr arferol
(% newid)</t>
  </si>
  <si>
    <t>Newid i'r boblogaeth, 2011-2021 (%)</t>
  </si>
  <si>
    <t>Change to population, 2011-2021 (%)</t>
  </si>
  <si>
    <t>Poblogaeth, 2021</t>
  </si>
  <si>
    <t>Population, 2021</t>
  </si>
  <si>
    <t>New Quay and Llanllwchaearn Ward</t>
  </si>
  <si>
    <t>Ward Llandysilio a Llangranog
Llandysilio and Llangrannog Ward</t>
  </si>
  <si>
    <t>Ward Llannarth
Llannarth Ward</t>
  </si>
  <si>
    <t>Ward Cei Newydd a Llanllwchaiarn
New Quay and Llanllwchaearn Ward</t>
  </si>
  <si>
    <t>Hunaniaeth Cymraeg yn unig</t>
  </si>
  <si>
    <t>Welsh only identity</t>
  </si>
  <si>
    <t>Welsh and British only identity</t>
  </si>
  <si>
    <t>Hunaniaeth Cymraeg a Phrydeinig yn unig</t>
  </si>
  <si>
    <t>Hunaniaeth Cymraeg yn unig (%)</t>
  </si>
  <si>
    <t>Welsh only identity (%)</t>
  </si>
  <si>
    <t>Hunaniaeth Cymraeg a Phrydeinig yn unig (%)</t>
  </si>
  <si>
    <t>Welsh and British only identity (%)</t>
  </si>
  <si>
    <t>RM150 - Ability to speak Welsh by national identity by age</t>
  </si>
  <si>
    <t>ONS Crown Copyright Reserved [from Nomis on 3 March 2024]</t>
  </si>
  <si>
    <t>All usual residents in Wales aged 3 years and over</t>
  </si>
  <si>
    <t>national identity</t>
  </si>
  <si>
    <t>welsh speaking ability</t>
  </si>
  <si>
    <t>Cannot speak Welsh</t>
  </si>
  <si>
    <t>Aged 15 years and under</t>
  </si>
  <si>
    <t>Aged 16 to 49 years</t>
  </si>
  <si>
    <t>Aged 50 years and over</t>
  </si>
  <si>
    <t>15 oed ac o dan</t>
  </si>
  <si>
    <t>16 i 49 oed</t>
  </si>
  <si>
    <t>50 oed ac uwch</t>
  </si>
  <si>
    <t>% newid - Sgiliau Iaith Gymraeg</t>
  </si>
  <si>
    <t>% change - Welsh Language Skills</t>
  </si>
  <si>
    <t>KS207WA - Welsh language skills</t>
  </si>
  <si>
    <t>All usual residents aged 3 and over</t>
  </si>
  <si>
    <t>rural urban</t>
  </si>
  <si>
    <t>Poblogaeth arferol 3 oed a drosodd</t>
  </si>
  <si>
    <t>Cyfuniad arall o sgiliau yn y Gymraeg</t>
  </si>
  <si>
    <t>Other combination of skills in Welsh</t>
  </si>
  <si>
    <t>lsoa2011:W01000529 : Ceredigion 007A</t>
  </si>
  <si>
    <t>lsoa2011:W01000532 : Ceredigion 007B</t>
  </si>
  <si>
    <t>lsoa2011:W01000544 : Ceredigion 007C</t>
  </si>
  <si>
    <t>lsoa2011:W01000545 : Ceredigion 007D</t>
  </si>
  <si>
    <t>msoa2011:W02000122 : Ceredigion 007</t>
  </si>
  <si>
    <t>ward011qs:W05000374 : Llanarth</t>
  </si>
  <si>
    <t>ward011qs:W05000378 : Llandysilio-gogo</t>
  </si>
  <si>
    <t>ward011qs:W05000390 : Penbryn</t>
  </si>
  <si>
    <t>Newid i'r canran</t>
  </si>
  <si>
    <t>TS060 - Industry</t>
  </si>
  <si>
    <t>All usual residents aged 16 years and over in employment the week before the census</t>
  </si>
  <si>
    <t>Llandysilio and Llangrannog Ward</t>
  </si>
  <si>
    <t>Llannarth Ward</t>
  </si>
  <si>
    <t>England and Wales</t>
  </si>
  <si>
    <t>A: Agriculture, Forestry and fishing</t>
  </si>
  <si>
    <t>B: Mining and quarrying</t>
  </si>
  <si>
    <t>C: Manufacturing</t>
  </si>
  <si>
    <t>D: Electricity, gas, steam and air conditioning supply</t>
  </si>
  <si>
    <t>E:  Water supply; Sewerage, Waste management and Remediation activities</t>
  </si>
  <si>
    <t>F: Construction</t>
  </si>
  <si>
    <t>G: Wholesale and retail trade; repair of motor vehicles and motorcycles</t>
  </si>
  <si>
    <t>H: Transport and storage</t>
  </si>
  <si>
    <t>I: Accommodation and food service activities</t>
  </si>
  <si>
    <t>J: Information and communication</t>
  </si>
  <si>
    <t>K: Financial and insurance activities</t>
  </si>
  <si>
    <t>L: Real estate activities</t>
  </si>
  <si>
    <t>M: Professional, scientific and technical activities</t>
  </si>
  <si>
    <t>N: Administrative and support service activities</t>
  </si>
  <si>
    <t>O: Public administration and defence; compulsory social security</t>
  </si>
  <si>
    <t>P: Education</t>
  </si>
  <si>
    <t>Q: Human health and social work activities</t>
  </si>
  <si>
    <t>R, S, T, U Other</t>
  </si>
  <si>
    <t>Industry</t>
  </si>
  <si>
    <t>Diwydiant</t>
  </si>
  <si>
    <t>Ward Llandysilio a Llangrannog</t>
  </si>
  <si>
    <t>Ward Llannarth</t>
  </si>
  <si>
    <t>Ward Cei Newydd a Llanllwchaearn</t>
  </si>
  <si>
    <t>Lloegr a Chymru</t>
  </si>
  <si>
    <t>All usual residents aged 16+</t>
  </si>
  <si>
    <t>Holl breswylwyr arferol 16+</t>
  </si>
  <si>
    <t>A: Amaethyddiaeth, coedwigaeth a physgota</t>
  </si>
  <si>
    <t>B: Cloddio a chwarela</t>
  </si>
  <si>
    <t>C: Gweithgynhyrchu</t>
  </si>
  <si>
    <t>D: Cyflenwi trydan, nwy, stêm ac aerdymheru</t>
  </si>
  <si>
    <t>E:  Cyflenwi dwr, carthffosiaeth, rheoli gwastraff</t>
  </si>
  <si>
    <t>Y sector cynhyrchu</t>
  </si>
  <si>
    <t>Adeiladu</t>
  </si>
  <si>
    <t>G: Cyfanwerthu, manwerthu, gyweirio cerbydau modur</t>
  </si>
  <si>
    <t>H: Trafnidiaeth a storio</t>
  </si>
  <si>
    <t>I: Llety a gweithgareddau gwasanaethau bwyd</t>
  </si>
  <si>
    <t>J: Gwybodaeth a chyfathrebu</t>
  </si>
  <si>
    <t>K: Gweithgareddau ariannol ac yswiriant</t>
  </si>
  <si>
    <t>L: Gweithgareddau eiddo tirol</t>
  </si>
  <si>
    <t>M: Gweithgareddau proffesiynol, gwyddonol a thechnegol</t>
  </si>
  <si>
    <t>N: Gweithgareddau gwasanaeth gweinyddol a chymorth</t>
  </si>
  <si>
    <t>O: Gweinyddu cyhoeddus ac amddiffyn; nawdd cymdeithasol gorfodol</t>
  </si>
  <si>
    <t>P: Addysg</t>
  </si>
  <si>
    <t>Q: Gweithgareddau iechyd pobl a gwaith cymdeithasol</t>
  </si>
  <si>
    <t>R, S, T, U Arall</t>
  </si>
  <si>
    <t>Sector gwasanaethau</t>
  </si>
  <si>
    <t>Production Sector</t>
  </si>
  <si>
    <t>Construction</t>
  </si>
  <si>
    <t>Services sector</t>
  </si>
  <si>
    <t>msoa2021: W02000122 : Ceredigion 007</t>
  </si>
  <si>
    <t>TS066 - Economic activity status</t>
  </si>
  <si>
    <t>All usual residents aged 16 years and over</t>
  </si>
  <si>
    <t>Economaidd anweithgar</t>
  </si>
  <si>
    <t>Wedi ymddeol</t>
  </si>
  <si>
    <t>Economically active (excluding full-time students)</t>
  </si>
  <si>
    <t>Economically active (excluding full-time students):In employment</t>
  </si>
  <si>
    <t>Economically active (excluding full-time students): Unemployed</t>
  </si>
  <si>
    <t>Economically active and a full-time student</t>
  </si>
  <si>
    <t>Economically active and a full-time student:In employment</t>
  </si>
  <si>
    <t>Economically active and a full-time student: Unemployed</t>
  </si>
  <si>
    <t>Economically inactive</t>
  </si>
  <si>
    <t>Economically inactive: Retired</t>
  </si>
  <si>
    <t>Economically inactive: Student</t>
  </si>
  <si>
    <t>Economically inactive: Looking after home or family</t>
  </si>
  <si>
    <t>Economically inactive: Long-term sick or disabled</t>
  </si>
  <si>
    <t>Economically inactive: Other</t>
  </si>
  <si>
    <t>Mewn gwaith</t>
  </si>
  <si>
    <t>Diwaith</t>
  </si>
  <si>
    <t>Gofalu am y cartref neu deulu</t>
  </si>
  <si>
    <t>Salwch hirdymor neu'n anabl</t>
  </si>
  <si>
    <t>Myfyrwyr</t>
  </si>
  <si>
    <t>Arall</t>
  </si>
  <si>
    <t>Economaidd weithgar</t>
  </si>
  <si>
    <t>Economaidd weithgar ac yn fyfyriwr llawn amser</t>
  </si>
  <si>
    <t>Economaidd weithgar ac yn fyfyriwr llawn amser - mewn gwaith</t>
  </si>
  <si>
    <t>Economaidd weithgar ac yn fyfyriwr llawn amser - diwaith</t>
  </si>
  <si>
    <t>In employment</t>
  </si>
  <si>
    <t>Unemployed</t>
  </si>
  <si>
    <t>Retired</t>
  </si>
  <si>
    <t>Looking after home or family</t>
  </si>
  <si>
    <t>Yn gofalu am y cartref neu deulu</t>
  </si>
  <si>
    <t>Long-term sick or disabled</t>
  </si>
  <si>
    <t>Other</t>
  </si>
  <si>
    <t>Yn ddiwaith</t>
  </si>
  <si>
    <t>Yn economaidd weithgar ac yn fyfyriwr llawn amser</t>
  </si>
  <si>
    <t>Yn economaidd anweithgar ac yn fyfyriwr</t>
  </si>
  <si>
    <t>Economically inactive and a student</t>
  </si>
  <si>
    <t>Gweithgaredd Economaidd</t>
  </si>
  <si>
    <t>Economic Activity</t>
  </si>
  <si>
    <t>Wedi ymddeol (%)</t>
  </si>
  <si>
    <t>Retired (%)</t>
  </si>
  <si>
    <t>Lower quartile house price, 2019-2023</t>
  </si>
  <si>
    <t>Pris chwartel isaf tai, 2019-2023</t>
  </si>
  <si>
    <t>Pris canolrif tai, 2019-2023</t>
  </si>
  <si>
    <t>Median house price, 2019-2023</t>
  </si>
  <si>
    <t xml:space="preserve"> Teuluoedd un rhiant</t>
  </si>
  <si>
    <t>Lone parent families</t>
  </si>
  <si>
    <t>Households with all aged 66 years and over</t>
  </si>
  <si>
    <t>Aelwydydd â phawb yn 66 oed neu'n hŷn</t>
  </si>
  <si>
    <t>Poblogaeth 15 i 64 oed</t>
  </si>
  <si>
    <t>Population aged 15 to 64 years</t>
  </si>
  <si>
    <t>Tai ar wahân</t>
  </si>
  <si>
    <t>Social or private rented property</t>
  </si>
  <si>
    <t>Eiddo rhent cymdeithasol neu breifat</t>
  </si>
  <si>
    <t>Detached houses</t>
  </si>
  <si>
    <t>Gofod Aelwyd Gwag - yn eithrio carafán neu strwythur dros dro</t>
  </si>
  <si>
    <t>Diffyg argaeledd band eang ar 30Mb/e (% adeiladau)</t>
  </si>
  <si>
    <t>Unavailability of broadband at 30Mb/s (% premises)</t>
  </si>
  <si>
    <t>Newid i'r canran sy'n gallu siarad Cymraeg</t>
  </si>
  <si>
    <t>Change to percentage who can speak Welsh</t>
  </si>
  <si>
    <t>Holl breswylwyr arferol (% newid)</t>
  </si>
  <si>
    <t>All usual residents (% change)</t>
  </si>
  <si>
    <t>Preswylwyr 65 oed ac uwch (% newid)</t>
  </si>
  <si>
    <t>Residents aged 65 years and over (% change)</t>
  </si>
  <si>
    <t>Pris chwartel isaf
(£)</t>
  </si>
  <si>
    <t>Cymru -Wales</t>
  </si>
  <si>
    <t>Lone parent family</t>
  </si>
  <si>
    <t xml:space="preserve"> Teulu un rhiant</t>
  </si>
  <si>
    <t>Pawb yn 66 oed neu hŷn</t>
  </si>
  <si>
    <t>All aged 66 years and over</t>
  </si>
  <si>
    <t>Change in percentage points</t>
  </si>
  <si>
    <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</si>
</sst>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1" x14ac:knownFonts="1">
    <font>
      <sz val="11"/>
      <color theme="1"/>
      <name val="Calibri"/>
      <family val="2"/>
      <scheme val="minor"/>
    </font>
    <font>
      <b/>
      <sz val="11"/>
      <color theme="1"/>
      <name val="Calibri"/>
      <family val="2"/>
      <scheme val="minor"/>
    </font>
    <font>
      <i/>
      <sz val="11"/>
      <color theme="1"/>
      <name val="Calibri"/>
      <family val="2"/>
      <scheme val="minor"/>
    </font>
    <font>
      <sz val="10"/>
      <color theme="1"/>
      <name val="Calibri"/>
      <family val="2"/>
      <scheme val="minor"/>
    </font>
    <font>
      <b/>
      <sz val="10"/>
      <color theme="1"/>
      <name val="Calibri"/>
      <family val="2"/>
      <scheme val="minor"/>
    </font>
    <font>
      <sz val="8"/>
      <name val="Calibri"/>
      <family val="2"/>
      <scheme val="minor"/>
    </font>
    <font>
      <u/>
      <sz val="11"/>
      <color theme="10"/>
      <name val="Calibri"/>
      <family val="2"/>
      <scheme val="minor"/>
    </font>
    <font>
      <sz val="11"/>
      <color theme="1"/>
      <name val="Calibri"/>
      <family val="2"/>
      <scheme val="minor"/>
    </font>
    <font>
      <b/>
      <sz val="12"/>
      <name val="Arial"/>
      <family val="2"/>
    </font>
    <font>
      <sz val="10"/>
      <name val="Arial"/>
      <family val="2"/>
    </font>
    <font>
      <b/>
      <sz val="10"/>
      <name val="Arial"/>
      <family val="2"/>
    </font>
    <font>
      <sz val="11"/>
      <color indexed="8"/>
      <name val="Calibri"/>
      <family val="2"/>
      <scheme val="minor"/>
    </font>
    <font>
      <b/>
      <sz val="11"/>
      <color indexed="8"/>
      <name val="Calibri"/>
      <family val="2"/>
      <scheme val="minor"/>
    </font>
    <font>
      <b/>
      <sz val="10"/>
      <name val="Calibri"/>
      <family val="2"/>
      <scheme val="minor"/>
    </font>
    <font>
      <sz val="10"/>
      <name val="Calibri"/>
      <family val="2"/>
      <scheme val="minor"/>
    </font>
    <font>
      <b/>
      <sz val="11"/>
      <name val="Calibri"/>
      <family val="2"/>
      <scheme val="minor"/>
    </font>
    <font>
      <sz val="11"/>
      <name val="Calibri"/>
      <family val="2"/>
      <scheme val="minor"/>
    </font>
    <font>
      <sz val="9"/>
      <color theme="1"/>
      <name val="Calibri"/>
      <family val="2"/>
      <scheme val="minor"/>
    </font>
    <font>
      <b/>
      <sz val="9"/>
      <name val="Calibri"/>
      <family val="2"/>
      <scheme val="minor"/>
    </font>
    <font>
      <sz val="9"/>
      <name val="Calibri"/>
      <family val="2"/>
      <scheme val="minor"/>
    </font>
    <font>
      <b/>
      <sz val="9"/>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bgColor rgb="FFFF00FF"/>
      </patternFill>
    </fill>
  </fills>
  <borders count="6">
    <border>
      <left/>
      <right/>
      <top/>
      <bottom/>
      <diagonal/>
    </border>
    <border>
      <left/>
      <right/>
      <top/>
      <bottom style="thin">
        <color indexed="64"/>
      </bottom>
      <diagonal/>
    </border>
    <border>
      <left/>
      <right/>
      <top style="thin">
        <color indexed="64"/>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right/>
      <top style="thin">
        <color indexed="64"/>
      </top>
      <bottom style="thin">
        <color indexed="64"/>
      </bottom>
      <diagonal/>
    </border>
  </borders>
  <cellStyleXfs count="6">
    <xf numFmtId="0" fontId="0" fillId="0" borderId="0"/>
    <xf numFmtId="0" fontId="6" fillId="0" borderId="0" applyNumberForma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11" fillId="0" borderId="0"/>
    <xf numFmtId="9" fontId="11" fillId="0" borderId="0" applyFont="0" applyFill="0" applyBorder="0" applyAlignment="0" applyProtection="0"/>
  </cellStyleXfs>
  <cellXfs count="280">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164" fontId="0" fillId="0" borderId="0" xfId="0" applyNumberFormat="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xf>
    <xf numFmtId="0" fontId="2" fillId="0" borderId="0" xfId="0" applyFont="1" applyAlignment="1">
      <alignment vertical="center"/>
    </xf>
    <xf numFmtId="164" fontId="2" fillId="0" borderId="0" xfId="0" applyNumberFormat="1" applyFont="1" applyAlignment="1">
      <alignment horizontal="center" vertical="center"/>
    </xf>
    <xf numFmtId="164" fontId="1" fillId="0" borderId="0" xfId="0" applyNumberFormat="1"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1" fillId="0" borderId="0" xfId="0" applyFont="1"/>
    <xf numFmtId="0" fontId="0" fillId="0" borderId="0" xfId="0" applyAlignment="1">
      <alignment horizontal="left" vertical="center"/>
    </xf>
    <xf numFmtId="0" fontId="1"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wrapText="1"/>
    </xf>
    <xf numFmtId="0" fontId="1" fillId="0" borderId="0" xfId="0" applyFont="1" applyAlignment="1">
      <alignment horizontal="left" vertical="center" wrapText="1"/>
    </xf>
    <xf numFmtId="2" fontId="0" fillId="0" borderId="0" xfId="0" applyNumberFormat="1" applyAlignment="1">
      <alignment horizontal="center" vertical="center"/>
    </xf>
    <xf numFmtId="0" fontId="6" fillId="0" borderId="0" xfId="1" applyAlignment="1">
      <alignment horizontal="left"/>
    </xf>
    <xf numFmtId="0" fontId="0" fillId="0" borderId="0" xfId="0" applyAlignment="1">
      <alignment wrapText="1"/>
    </xf>
    <xf numFmtId="0" fontId="0" fillId="0" borderId="0" xfId="0" applyAlignment="1">
      <alignment textRotation="90" wrapText="1"/>
    </xf>
    <xf numFmtId="0" fontId="2" fillId="0" borderId="0" xfId="0" applyFont="1"/>
    <xf numFmtId="0" fontId="0" fillId="2" borderId="0" xfId="0" applyFill="1" applyAlignment="1">
      <alignment vertical="center"/>
    </xf>
    <xf numFmtId="164" fontId="0" fillId="2" borderId="0" xfId="0" applyNumberFormat="1" applyFill="1" applyAlignment="1">
      <alignment horizontal="center" vertical="center"/>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vertical="center" wrapText="1"/>
    </xf>
    <xf numFmtId="0" fontId="1" fillId="2" borderId="2" xfId="0" applyFont="1" applyFill="1" applyBorder="1" applyAlignment="1">
      <alignment horizontal="center" vertical="center" wrapText="1"/>
    </xf>
    <xf numFmtId="0" fontId="0" fillId="2" borderId="1" xfId="0" applyFill="1" applyBorder="1" applyAlignment="1">
      <alignment vertical="center" wrapText="1"/>
    </xf>
    <xf numFmtId="164" fontId="0" fillId="2" borderId="1" xfId="0" applyNumberFormat="1" applyFill="1" applyBorder="1" applyAlignment="1">
      <alignment horizontal="center" vertical="center"/>
    </xf>
    <xf numFmtId="0" fontId="0" fillId="2" borderId="0" xfId="0" applyFill="1" applyAlignment="1">
      <alignment horizontal="center" vertical="center"/>
    </xf>
    <xf numFmtId="0" fontId="0" fillId="2" borderId="1" xfId="0" applyFill="1" applyBorder="1" applyAlignment="1">
      <alignment horizontal="center" vertical="center"/>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164" fontId="0" fillId="0" borderId="0" xfId="0" applyNumberFormat="1" applyAlignment="1">
      <alignment horizontal="center" vertical="center" wrapText="1"/>
    </xf>
    <xf numFmtId="0" fontId="4" fillId="0" borderId="0" xfId="0" applyFont="1" applyAlignment="1">
      <alignment horizontal="center" vertical="center"/>
    </xf>
    <xf numFmtId="0" fontId="1" fillId="2" borderId="2" xfId="0" applyFont="1" applyFill="1" applyBorder="1" applyAlignment="1">
      <alignment horizontal="left" vertical="center"/>
    </xf>
    <xf numFmtId="49" fontId="4" fillId="2" borderId="3"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1" fillId="2" borderId="1" xfId="0" applyFont="1" applyFill="1" applyBorder="1" applyAlignment="1">
      <alignment horizontal="left" vertical="center"/>
    </xf>
    <xf numFmtId="49" fontId="4" fillId="2" borderId="4"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9" fontId="1" fillId="2" borderId="4" xfId="0" applyNumberFormat="1" applyFont="1" applyFill="1" applyBorder="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164" fontId="3" fillId="0" borderId="0" xfId="0" applyNumberFormat="1" applyFont="1" applyAlignment="1">
      <alignment horizontal="center" vertical="center"/>
    </xf>
    <xf numFmtId="0" fontId="3" fillId="2" borderId="2" xfId="0" applyFont="1" applyFill="1" applyBorder="1" applyAlignment="1">
      <alignment horizontal="center" vertical="center"/>
    </xf>
    <xf numFmtId="0" fontId="0" fillId="2" borderId="0" xfId="0" applyFill="1" applyAlignment="1">
      <alignment horizontal="left" vertical="center"/>
    </xf>
    <xf numFmtId="164" fontId="4" fillId="0" borderId="0" xfId="0" applyNumberFormat="1" applyFont="1" applyAlignment="1">
      <alignment horizontal="center" vertical="center"/>
    </xf>
    <xf numFmtId="0" fontId="1" fillId="2" borderId="0" xfId="0" applyFont="1" applyFill="1" applyAlignment="1">
      <alignment horizontal="left" vertical="center" wrapText="1"/>
    </xf>
    <xf numFmtId="0" fontId="1" fillId="2" borderId="0" xfId="0" applyFont="1" applyFill="1" applyAlignment="1">
      <alignment horizontal="center" vertical="center" wrapText="1"/>
    </xf>
    <xf numFmtId="0" fontId="0" fillId="2" borderId="1" xfId="0"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0" fillId="2" borderId="1" xfId="0" applyFill="1" applyBorder="1" applyAlignment="1">
      <alignment vertical="center"/>
    </xf>
    <xf numFmtId="2" fontId="0" fillId="2" borderId="0" xfId="0" applyNumberFormat="1" applyFill="1" applyAlignment="1">
      <alignment horizontal="center" vertical="center"/>
    </xf>
    <xf numFmtId="2" fontId="0" fillId="2" borderId="1" xfId="0" applyNumberFormat="1" applyFill="1" applyBorder="1" applyAlignment="1">
      <alignment horizontal="center" vertical="center"/>
    </xf>
    <xf numFmtId="0" fontId="0" fillId="2" borderId="1" xfId="0" applyFill="1" applyBorder="1" applyAlignment="1">
      <alignment horizontal="center"/>
    </xf>
    <xf numFmtId="0" fontId="1" fillId="0" borderId="0" xfId="0" applyFont="1" applyAlignment="1">
      <alignment horizontal="center"/>
    </xf>
    <xf numFmtId="0" fontId="1" fillId="0" borderId="0" xfId="0" applyFont="1" applyAlignment="1">
      <alignment wrapText="1"/>
    </xf>
    <xf numFmtId="0" fontId="1" fillId="2" borderId="5" xfId="0" applyFont="1" applyFill="1" applyBorder="1" applyAlignment="1">
      <alignment horizontal="left" vertical="center" wrapText="1"/>
    </xf>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0" fillId="2" borderId="2" xfId="0" applyFill="1" applyBorder="1" applyAlignment="1">
      <alignment vertical="center"/>
    </xf>
    <xf numFmtId="0" fontId="0" fillId="2" borderId="2" xfId="0"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164" fontId="0" fillId="2" borderId="0" xfId="3" applyNumberFormat="1" applyFont="1" applyFill="1" applyBorder="1" applyAlignment="1">
      <alignment horizontal="center" vertical="center"/>
    </xf>
    <xf numFmtId="164" fontId="0" fillId="2" borderId="1" xfId="3" applyNumberFormat="1" applyFont="1" applyFill="1" applyBorder="1" applyAlignment="1">
      <alignment horizontal="center" vertical="center"/>
    </xf>
    <xf numFmtId="1" fontId="0" fillId="2" borderId="1" xfId="2" applyNumberFormat="1" applyFont="1" applyFill="1" applyBorder="1" applyAlignment="1">
      <alignment horizontal="center" vertical="center"/>
    </xf>
    <xf numFmtId="164" fontId="0" fillId="2" borderId="2" xfId="3" applyNumberFormat="1" applyFont="1" applyFill="1" applyBorder="1" applyAlignment="1">
      <alignment horizontal="center" vertical="center"/>
    </xf>
    <xf numFmtId="0" fontId="3" fillId="0" borderId="0" xfId="0" applyFont="1" applyAlignment="1">
      <alignment vertical="center"/>
    </xf>
    <xf numFmtId="0" fontId="4" fillId="0" borderId="0" xfId="0" applyFont="1"/>
    <xf numFmtId="0" fontId="4" fillId="0" borderId="0" xfId="0" applyFont="1" applyAlignment="1">
      <alignment horizontal="left" vertical="center"/>
    </xf>
    <xf numFmtId="0" fontId="4" fillId="0" borderId="0" xfId="0" applyFont="1" applyAlignment="1">
      <alignment vertical="center"/>
    </xf>
    <xf numFmtId="0" fontId="4" fillId="3" borderId="0" xfId="0" applyFont="1" applyFill="1" applyAlignment="1">
      <alignment vertical="center"/>
    </xf>
    <xf numFmtId="0" fontId="4" fillId="3" borderId="0" xfId="0" applyFont="1" applyFill="1" applyAlignment="1">
      <alignment horizontal="left" vertical="center"/>
    </xf>
    <xf numFmtId="0" fontId="4" fillId="3" borderId="0" xfId="0" applyFont="1" applyFill="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wrapText="1"/>
    </xf>
    <xf numFmtId="49" fontId="4" fillId="0" borderId="0" xfId="0" applyNumberFormat="1" applyFont="1" applyAlignment="1">
      <alignment horizontal="center" vertical="center" wrapText="1"/>
    </xf>
    <xf numFmtId="0" fontId="4" fillId="3" borderId="0" xfId="0" applyFont="1" applyFill="1" applyAlignment="1">
      <alignment horizontal="center" vertical="center" wrapText="1"/>
    </xf>
    <xf numFmtId="0" fontId="3" fillId="3" borderId="0" xfId="0" applyFont="1" applyFill="1" applyAlignment="1">
      <alignment vertical="center"/>
    </xf>
    <xf numFmtId="164" fontId="3" fillId="0" borderId="0" xfId="3" applyNumberFormat="1" applyFont="1" applyFill="1" applyBorder="1" applyAlignment="1">
      <alignment horizontal="center" vertical="center"/>
    </xf>
    <xf numFmtId="164" fontId="3" fillId="3" borderId="0" xfId="0" applyNumberFormat="1" applyFont="1" applyFill="1" applyAlignment="1">
      <alignment horizontal="center" vertical="center"/>
    </xf>
    <xf numFmtId="0" fontId="3" fillId="3" borderId="0" xfId="0" applyFont="1" applyFill="1" applyAlignment="1">
      <alignment horizontal="center" vertical="center"/>
    </xf>
    <xf numFmtId="164" fontId="4" fillId="0" borderId="0" xfId="3" applyNumberFormat="1" applyFont="1" applyFill="1" applyBorder="1" applyAlignment="1">
      <alignment horizontal="center" vertical="center"/>
    </xf>
    <xf numFmtId="164" fontId="4" fillId="3" borderId="0" xfId="0" applyNumberFormat="1" applyFont="1" applyFill="1" applyAlignment="1">
      <alignment horizontal="center" vertical="center"/>
    </xf>
    <xf numFmtId="0" fontId="4" fillId="0" borderId="0" xfId="0" applyFont="1" applyAlignment="1">
      <alignment horizontal="center"/>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center"/>
    </xf>
    <xf numFmtId="0" fontId="8" fillId="0" borderId="0" xfId="4" applyFont="1" applyAlignment="1">
      <alignment horizontal="left" vertical="center"/>
    </xf>
    <xf numFmtId="0" fontId="1" fillId="2" borderId="0" xfId="0" applyFont="1" applyFill="1" applyAlignment="1">
      <alignment horizontal="center" vertical="center"/>
    </xf>
    <xf numFmtId="164" fontId="1" fillId="0" borderId="0" xfId="3" applyNumberFormat="1" applyFont="1" applyFill="1" applyBorder="1" applyAlignment="1">
      <alignment horizontal="center" vertical="center"/>
    </xf>
    <xf numFmtId="0" fontId="12" fillId="0" borderId="0" xfId="4" applyFont="1"/>
    <xf numFmtId="0" fontId="1" fillId="0" borderId="0" xfId="4" applyFont="1" applyAlignment="1">
      <alignment horizontal="center" vertical="center" wrapText="1"/>
    </xf>
    <xf numFmtId="3" fontId="12" fillId="0" borderId="0" xfId="4" applyNumberFormat="1" applyFont="1"/>
    <xf numFmtId="9" fontId="12" fillId="0" borderId="0" xfId="5" applyFont="1"/>
    <xf numFmtId="164" fontId="0" fillId="3" borderId="0" xfId="3" applyNumberFormat="1" applyFont="1" applyFill="1" applyBorder="1" applyAlignment="1">
      <alignment horizontal="center" vertical="center"/>
    </xf>
    <xf numFmtId="164" fontId="1" fillId="3" borderId="0" xfId="3" applyNumberFormat="1" applyFont="1" applyFill="1" applyBorder="1" applyAlignment="1">
      <alignment horizontal="center" vertical="center"/>
    </xf>
    <xf numFmtId="164" fontId="0" fillId="3" borderId="0" xfId="0" applyNumberFormat="1" applyFill="1" applyAlignment="1">
      <alignment horizontal="center" vertical="center"/>
    </xf>
    <xf numFmtId="164" fontId="1" fillId="3" borderId="0" xfId="0" applyNumberFormat="1" applyFont="1" applyFill="1" applyAlignment="1">
      <alignment horizontal="center" vertical="center"/>
    </xf>
    <xf numFmtId="0" fontId="11" fillId="0" borderId="0" xfId="4"/>
    <xf numFmtId="9" fontId="7" fillId="0" borderId="0" xfId="5" applyFont="1"/>
    <xf numFmtId="0" fontId="15" fillId="0" borderId="0" xfId="4" applyFont="1" applyAlignment="1">
      <alignment horizontal="left" vertical="center" wrapText="1"/>
    </xf>
    <xf numFmtId="0" fontId="15" fillId="0" borderId="0" xfId="4" applyFont="1" applyAlignment="1">
      <alignment horizontal="center" vertical="center" wrapText="1"/>
    </xf>
    <xf numFmtId="0" fontId="7" fillId="0" borderId="0" xfId="4" applyFont="1" applyAlignment="1">
      <alignment vertical="center"/>
    </xf>
    <xf numFmtId="0" fontId="1" fillId="0" borderId="0" xfId="4" applyFont="1" applyAlignment="1">
      <alignment vertical="center"/>
    </xf>
    <xf numFmtId="3" fontId="15" fillId="0" borderId="0" xfId="4" applyNumberFormat="1" applyFont="1" applyAlignment="1">
      <alignment horizontal="right"/>
    </xf>
    <xf numFmtId="0" fontId="1" fillId="0" borderId="0" xfId="4" applyFont="1" applyAlignment="1">
      <alignment vertical="center" wrapText="1"/>
    </xf>
    <xf numFmtId="0" fontId="16" fillId="0" borderId="0" xfId="4" applyFont="1" applyAlignment="1">
      <alignment horizontal="left"/>
    </xf>
    <xf numFmtId="3" fontId="16" fillId="0" borderId="0" xfId="4" applyNumberFormat="1" applyFont="1" applyAlignment="1">
      <alignment horizontal="right"/>
    </xf>
    <xf numFmtId="0" fontId="7" fillId="0" borderId="0" xfId="4" applyFont="1" applyAlignment="1">
      <alignment vertical="center" wrapText="1"/>
    </xf>
    <xf numFmtId="0" fontId="16" fillId="0" borderId="0" xfId="4" applyFont="1" applyAlignment="1">
      <alignment horizontal="right" vertical="center" wrapText="1"/>
    </xf>
    <xf numFmtId="0" fontId="15" fillId="0" borderId="0" xfId="4" applyFont="1" applyAlignment="1">
      <alignment horizontal="right" vertical="center" wrapText="1"/>
    </xf>
    <xf numFmtId="3" fontId="16" fillId="0" borderId="0" xfId="4" applyNumberFormat="1" applyFont="1" applyAlignment="1">
      <alignment horizontal="right" vertical="center" wrapText="1"/>
    </xf>
    <xf numFmtId="3" fontId="15" fillId="0" borderId="0" xfId="4" applyNumberFormat="1" applyFont="1" applyAlignment="1">
      <alignment horizontal="right" vertical="center" wrapText="1"/>
    </xf>
    <xf numFmtId="0" fontId="15" fillId="2" borderId="2" xfId="4" applyFont="1" applyFill="1" applyBorder="1" applyAlignment="1">
      <alignment horizontal="left" vertical="center" wrapText="1"/>
    </xf>
    <xf numFmtId="0" fontId="1" fillId="2" borderId="2" xfId="4" applyFont="1" applyFill="1" applyBorder="1" applyAlignment="1">
      <alignment horizontal="center" vertical="center" wrapText="1"/>
    </xf>
    <xf numFmtId="0" fontId="7" fillId="2" borderId="0" xfId="4" applyFont="1" applyFill="1" applyAlignment="1">
      <alignment vertical="center"/>
    </xf>
    <xf numFmtId="164" fontId="7" fillId="2" borderId="0" xfId="5" applyNumberFormat="1" applyFont="1" applyFill="1" applyBorder="1" applyAlignment="1">
      <alignment horizontal="center"/>
    </xf>
    <xf numFmtId="0" fontId="15" fillId="2" borderId="1" xfId="4" applyFont="1" applyFill="1" applyBorder="1" applyAlignment="1">
      <alignment horizontal="left" vertical="center" wrapText="1"/>
    </xf>
    <xf numFmtId="0" fontId="15" fillId="2" borderId="1" xfId="4" applyFont="1" applyFill="1" applyBorder="1" applyAlignment="1">
      <alignment horizontal="center" vertical="center" wrapText="1"/>
    </xf>
    <xf numFmtId="0" fontId="12" fillId="0" borderId="0" xfId="0" applyFont="1"/>
    <xf numFmtId="3" fontId="10" fillId="0" borderId="0" xfId="0" applyNumberFormat="1" applyFont="1" applyAlignment="1">
      <alignment horizontal="right"/>
    </xf>
    <xf numFmtId="0" fontId="11" fillId="2" borderId="2" xfId="4" applyFill="1" applyBorder="1" applyAlignment="1">
      <alignment horizontal="center"/>
    </xf>
    <xf numFmtId="0" fontId="11" fillId="2" borderId="0" xfId="4" applyFill="1" applyAlignment="1">
      <alignment horizontal="center"/>
    </xf>
    <xf numFmtId="1" fontId="11" fillId="2" borderId="0" xfId="4" applyNumberFormat="1" applyFill="1" applyAlignment="1">
      <alignment horizontal="center"/>
    </xf>
    <xf numFmtId="0" fontId="9" fillId="0" borderId="0" xfId="4" applyFont="1" applyAlignment="1">
      <alignment vertical="center"/>
    </xf>
    <xf numFmtId="0" fontId="9" fillId="0" borderId="0" xfId="4" applyFont="1" applyAlignment="1">
      <alignment horizontal="left" vertical="center"/>
    </xf>
    <xf numFmtId="0" fontId="11" fillId="0" borderId="0" xfId="4" applyAlignment="1">
      <alignment horizontal="center" vertical="center"/>
    </xf>
    <xf numFmtId="0" fontId="9" fillId="0" borderId="0" xfId="4" applyFont="1" applyAlignment="1">
      <alignment horizontal="center" vertical="center"/>
    </xf>
    <xf numFmtId="3" fontId="9" fillId="0" borderId="0" xfId="4" applyNumberFormat="1" applyFont="1" applyAlignment="1">
      <alignment horizontal="center" vertical="center"/>
    </xf>
    <xf numFmtId="9" fontId="9" fillId="0" borderId="0" xfId="3" applyFont="1" applyAlignment="1">
      <alignment horizontal="center" vertical="center"/>
    </xf>
    <xf numFmtId="164" fontId="0" fillId="0" borderId="0" xfId="3" applyNumberFormat="1" applyFont="1" applyAlignment="1">
      <alignment horizontal="center" vertical="center"/>
    </xf>
    <xf numFmtId="0" fontId="9" fillId="2" borderId="0" xfId="4" applyFont="1" applyFill="1" applyAlignment="1">
      <alignment horizontal="left" vertical="center" wrapText="1"/>
    </xf>
    <xf numFmtId="3" fontId="9" fillId="2" borderId="0" xfId="4" applyNumberFormat="1" applyFont="1" applyFill="1" applyAlignment="1">
      <alignment horizontal="center" vertical="center"/>
    </xf>
    <xf numFmtId="9" fontId="9" fillId="2" borderId="0" xfId="3" applyFont="1" applyFill="1" applyBorder="1" applyAlignment="1">
      <alignment horizontal="center" vertical="center"/>
    </xf>
    <xf numFmtId="0" fontId="9" fillId="2" borderId="0" xfId="4" applyFont="1" applyFill="1" applyAlignment="1">
      <alignment horizontal="left" vertical="center"/>
    </xf>
    <xf numFmtId="0" fontId="9" fillId="2" borderId="2" xfId="4" applyFont="1" applyFill="1" applyBorder="1" applyAlignment="1">
      <alignment horizontal="left" vertical="center"/>
    </xf>
    <xf numFmtId="0" fontId="7" fillId="2" borderId="2" xfId="4" applyFont="1" applyFill="1" applyBorder="1" applyAlignment="1">
      <alignment horizontal="center" vertical="center" wrapText="1"/>
    </xf>
    <xf numFmtId="0" fontId="9" fillId="2" borderId="1" xfId="4" applyFont="1" applyFill="1" applyBorder="1" applyAlignment="1">
      <alignment horizontal="left" vertical="center" wrapText="1"/>
    </xf>
    <xf numFmtId="0" fontId="16" fillId="2" borderId="1" xfId="4" applyFont="1" applyFill="1" applyBorder="1" applyAlignment="1">
      <alignment horizontal="center" vertical="center" wrapText="1"/>
    </xf>
    <xf numFmtId="0" fontId="9" fillId="2" borderId="1" xfId="4" applyFont="1" applyFill="1" applyBorder="1" applyAlignment="1">
      <alignment horizontal="center" vertical="center" wrapText="1"/>
    </xf>
    <xf numFmtId="0" fontId="7" fillId="2" borderId="0" xfId="4" applyFont="1" applyFill="1" applyAlignment="1">
      <alignment horizontal="center" vertical="center" wrapText="1"/>
    </xf>
    <xf numFmtId="0" fontId="0" fillId="2" borderId="0" xfId="0" applyFill="1" applyAlignment="1">
      <alignment horizontal="center" vertical="center" wrapText="1"/>
    </xf>
    <xf numFmtId="0" fontId="15" fillId="0" borderId="0" xfId="0" applyFont="1" applyAlignment="1">
      <alignment horizontal="left" vertical="center"/>
    </xf>
    <xf numFmtId="0" fontId="16" fillId="0" borderId="0" xfId="0" applyFont="1" applyAlignment="1">
      <alignment vertical="center"/>
    </xf>
    <xf numFmtId="0" fontId="16" fillId="0" borderId="0" xfId="0" applyFont="1" applyAlignment="1">
      <alignment horizontal="left" vertical="center"/>
    </xf>
    <xf numFmtId="0" fontId="15" fillId="0" borderId="0" xfId="0" applyFont="1" applyAlignment="1">
      <alignment horizontal="left"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3" fontId="16" fillId="0" borderId="0" xfId="0" applyNumberFormat="1" applyFont="1" applyAlignment="1">
      <alignment horizontal="center" vertical="center" wrapText="1"/>
    </xf>
    <xf numFmtId="3" fontId="16" fillId="0" borderId="0" xfId="0" applyNumberFormat="1" applyFont="1" applyAlignment="1">
      <alignment horizontal="center" vertical="center"/>
    </xf>
    <xf numFmtId="3" fontId="16" fillId="0" borderId="0" xfId="0" applyNumberFormat="1" applyFont="1" applyAlignment="1">
      <alignment horizontal="right" vertical="center"/>
    </xf>
    <xf numFmtId="3" fontId="15" fillId="0" borderId="0" xfId="0" applyNumberFormat="1" applyFont="1" applyAlignment="1">
      <alignment horizontal="right" vertical="center" wrapText="1"/>
    </xf>
    <xf numFmtId="3" fontId="15" fillId="0" borderId="0" xfId="0" applyNumberFormat="1" applyFont="1" applyAlignment="1">
      <alignment horizontal="right" vertical="center"/>
    </xf>
    <xf numFmtId="0" fontId="12" fillId="0" borderId="0" xfId="0" applyFont="1" applyAlignment="1">
      <alignment vertical="center"/>
    </xf>
    <xf numFmtId="0" fontId="16" fillId="2" borderId="2" xfId="0" applyFont="1" applyFill="1" applyBorder="1" applyAlignment="1">
      <alignment horizontal="left" vertical="center"/>
    </xf>
    <xf numFmtId="0" fontId="16"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7" fillId="4" borderId="0" xfId="4" applyFont="1" applyFill="1" applyAlignment="1">
      <alignment vertical="center"/>
    </xf>
    <xf numFmtId="164" fontId="16" fillId="2" borderId="0" xfId="5" applyNumberFormat="1" applyFont="1" applyFill="1" applyBorder="1" applyAlignment="1">
      <alignment horizontal="center" vertical="center" wrapText="1"/>
    </xf>
    <xf numFmtId="164" fontId="16" fillId="0" borderId="0" xfId="5" applyNumberFormat="1" applyFont="1" applyAlignment="1">
      <alignment horizontal="center" vertical="center" wrapText="1"/>
    </xf>
    <xf numFmtId="164" fontId="15" fillId="0" borderId="0" xfId="5" applyNumberFormat="1" applyFont="1" applyAlignment="1">
      <alignment horizontal="center" vertical="center" wrapText="1"/>
    </xf>
    <xf numFmtId="0" fontId="8" fillId="0" borderId="0" xfId="0" applyFont="1" applyAlignment="1">
      <alignment horizontal="left" vertical="center"/>
    </xf>
    <xf numFmtId="0" fontId="9" fillId="0" borderId="0" xfId="0" applyFont="1"/>
    <xf numFmtId="0" fontId="9" fillId="0" borderId="0" xfId="0" applyFont="1" applyAlignment="1">
      <alignment horizontal="left"/>
    </xf>
    <xf numFmtId="0" fontId="12" fillId="2" borderId="2" xfId="0" applyFont="1" applyFill="1" applyBorder="1" applyAlignment="1">
      <alignment vertical="center"/>
    </xf>
    <xf numFmtId="0" fontId="1" fillId="0" borderId="2" xfId="0" applyFont="1" applyBorder="1" applyAlignment="1">
      <alignment horizontal="center" vertical="center" wrapText="1"/>
    </xf>
    <xf numFmtId="0" fontId="12" fillId="2" borderId="2"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0" xfId="0" applyFont="1" applyFill="1" applyAlignment="1">
      <alignment horizontal="center" vertical="center" wrapText="1"/>
    </xf>
    <xf numFmtId="3" fontId="9" fillId="2" borderId="0" xfId="0" applyNumberFormat="1" applyFont="1" applyFill="1" applyAlignment="1">
      <alignment horizontal="center" vertical="center"/>
    </xf>
    <xf numFmtId="0" fontId="0" fillId="2" borderId="0" xfId="0" applyFill="1"/>
    <xf numFmtId="0" fontId="12" fillId="2" borderId="0" xfId="0" applyFont="1" applyFill="1" applyAlignment="1">
      <alignment horizontal="left" vertical="center"/>
    </xf>
    <xf numFmtId="0" fontId="10" fillId="2" borderId="0" xfId="0" applyFont="1" applyFill="1" applyAlignment="1">
      <alignment horizontal="center" vertical="center" wrapText="1"/>
    </xf>
    <xf numFmtId="0" fontId="12" fillId="2" borderId="0" xfId="0" applyFont="1" applyFill="1" applyAlignment="1">
      <alignment vertical="center"/>
    </xf>
    <xf numFmtId="0" fontId="12" fillId="2" borderId="1" xfId="0" applyFont="1" applyFill="1" applyBorder="1" applyAlignment="1">
      <alignment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3" fontId="9" fillId="0" borderId="0" xfId="0" applyNumberFormat="1" applyFont="1" applyAlignment="1">
      <alignment horizontal="right"/>
    </xf>
    <xf numFmtId="0" fontId="12" fillId="0" borderId="0" xfId="0" applyFont="1" applyAlignment="1">
      <alignment horizontal="left" vertical="center"/>
    </xf>
    <xf numFmtId="3" fontId="12" fillId="0" borderId="0" xfId="0" applyNumberFormat="1" applyFont="1"/>
    <xf numFmtId="164" fontId="9" fillId="2" borderId="2" xfId="5" applyNumberFormat="1" applyFont="1" applyFill="1" applyBorder="1" applyAlignment="1">
      <alignment horizontal="center" vertical="center" wrapText="1"/>
    </xf>
    <xf numFmtId="164" fontId="9" fillId="2" borderId="0" xfId="5" applyNumberFormat="1" applyFont="1" applyFill="1" applyBorder="1" applyAlignment="1">
      <alignment horizontal="center" vertical="center" wrapText="1"/>
    </xf>
    <xf numFmtId="164" fontId="10" fillId="2" borderId="0" xfId="5" applyNumberFormat="1" applyFont="1" applyFill="1" applyBorder="1" applyAlignment="1">
      <alignment horizontal="center" vertical="center" wrapText="1"/>
    </xf>
    <xf numFmtId="164" fontId="10" fillId="2" borderId="1" xfId="5" applyNumberFormat="1" applyFont="1" applyFill="1" applyBorder="1" applyAlignment="1">
      <alignment horizontal="center" vertical="center" wrapText="1"/>
    </xf>
    <xf numFmtId="164" fontId="9" fillId="0" borderId="0" xfId="5" applyNumberFormat="1" applyFont="1" applyFill="1" applyBorder="1" applyAlignment="1">
      <alignment horizontal="center" vertical="center" wrapText="1"/>
    </xf>
    <xf numFmtId="164" fontId="10" fillId="0" borderId="0" xfId="5" applyNumberFormat="1" applyFont="1" applyFill="1" applyBorder="1" applyAlignment="1">
      <alignment horizontal="center" vertical="center" wrapText="1"/>
    </xf>
    <xf numFmtId="164" fontId="0" fillId="2" borderId="2" xfId="0"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center" vertical="center"/>
    </xf>
    <xf numFmtId="0" fontId="18" fillId="0" borderId="0" xfId="0" applyFont="1" applyAlignment="1">
      <alignment horizontal="left" vertical="center"/>
    </xf>
    <xf numFmtId="0" fontId="18" fillId="0" borderId="0" xfId="0" applyFont="1" applyAlignment="1">
      <alignment horizontal="center" vertical="center" wrapText="1"/>
    </xf>
    <xf numFmtId="0" fontId="18" fillId="0" borderId="0" xfId="0" applyFont="1" applyAlignment="1">
      <alignment horizontal="left" vertical="center" wrapText="1"/>
    </xf>
    <xf numFmtId="0" fontId="17" fillId="0" borderId="0" xfId="0" applyFont="1" applyAlignment="1">
      <alignment vertical="center"/>
    </xf>
    <xf numFmtId="0" fontId="19" fillId="0" borderId="0" xfId="0" applyFont="1" applyAlignment="1">
      <alignment vertical="center"/>
    </xf>
    <xf numFmtId="0" fontId="19" fillId="0" borderId="0" xfId="0" applyFont="1" applyAlignment="1">
      <alignment horizontal="left" vertical="center"/>
    </xf>
    <xf numFmtId="0" fontId="20" fillId="0" borderId="0" xfId="0" applyFont="1" applyAlignment="1">
      <alignment vertical="center"/>
    </xf>
    <xf numFmtId="0" fontId="18" fillId="0" borderId="0" xfId="0" applyFont="1" applyAlignment="1">
      <alignment horizontal="center" vertical="center" textRotation="90" wrapText="1"/>
    </xf>
    <xf numFmtId="9" fontId="19" fillId="0" borderId="0" xfId="3" applyFont="1" applyAlignment="1">
      <alignment horizontal="right" vertical="center"/>
    </xf>
    <xf numFmtId="9" fontId="18" fillId="0" borderId="0" xfId="3" applyFont="1" applyAlignment="1">
      <alignment horizontal="right" vertical="center"/>
    </xf>
    <xf numFmtId="9" fontId="18" fillId="0" borderId="0" xfId="0" applyNumberFormat="1" applyFont="1" applyAlignment="1">
      <alignment horizontal="right" vertical="center"/>
    </xf>
    <xf numFmtId="0" fontId="17" fillId="0" borderId="0" xfId="0" applyFont="1" applyAlignment="1">
      <alignment horizontal="center" vertical="center"/>
    </xf>
    <xf numFmtId="3" fontId="19" fillId="0" borderId="0" xfId="0" applyNumberFormat="1" applyFont="1" applyAlignment="1">
      <alignment horizontal="center" vertical="center"/>
    </xf>
    <xf numFmtId="9" fontId="18" fillId="0" borderId="0" xfId="0" applyNumberFormat="1" applyFont="1" applyAlignment="1">
      <alignment horizontal="center" vertical="center"/>
    </xf>
    <xf numFmtId="9" fontId="19" fillId="0" borderId="0" xfId="3" applyFont="1" applyAlignment="1">
      <alignment horizontal="center" vertical="center"/>
    </xf>
    <xf numFmtId="9" fontId="18" fillId="0" borderId="0" xfId="3" applyFont="1" applyAlignment="1">
      <alignment horizontal="center" vertical="center"/>
    </xf>
    <xf numFmtId="0" fontId="18" fillId="2" borderId="0" xfId="0" applyFont="1" applyFill="1" applyAlignment="1">
      <alignment horizontal="left" vertical="center" wrapText="1"/>
    </xf>
    <xf numFmtId="9" fontId="18" fillId="2" borderId="0" xfId="0" applyNumberFormat="1" applyFont="1" applyFill="1" applyAlignment="1">
      <alignment horizontal="center" vertical="center"/>
    </xf>
    <xf numFmtId="9" fontId="19" fillId="2" borderId="0" xfId="3" applyFont="1" applyFill="1" applyBorder="1" applyAlignment="1">
      <alignment horizontal="center" vertical="center"/>
    </xf>
    <xf numFmtId="9" fontId="18" fillId="2" borderId="0" xfId="3" applyFont="1" applyFill="1" applyBorder="1" applyAlignment="1">
      <alignment horizontal="center" vertical="center"/>
    </xf>
    <xf numFmtId="0" fontId="17" fillId="2" borderId="0" xfId="0" applyFont="1" applyFill="1" applyAlignment="1">
      <alignment horizontal="center" vertical="center"/>
    </xf>
    <xf numFmtId="9" fontId="19" fillId="2" borderId="1" xfId="3" applyFont="1" applyFill="1" applyBorder="1" applyAlignment="1">
      <alignment horizontal="center" vertical="center"/>
    </xf>
    <xf numFmtId="0" fontId="18" fillId="2" borderId="0" xfId="0" applyFont="1" applyFill="1" applyAlignment="1">
      <alignment horizontal="center" vertical="center" wrapText="1"/>
    </xf>
    <xf numFmtId="0" fontId="19" fillId="2" borderId="0" xfId="0" applyFont="1" applyFill="1" applyAlignment="1">
      <alignment horizontal="left" vertical="center" wrapText="1"/>
    </xf>
    <xf numFmtId="0" fontId="17" fillId="2" borderId="0" xfId="0" applyFont="1" applyFill="1" applyAlignment="1">
      <alignment vertical="center" wrapText="1"/>
    </xf>
    <xf numFmtId="0" fontId="17" fillId="2" borderId="1" xfId="0" applyFont="1" applyFill="1" applyBorder="1" applyAlignment="1">
      <alignment vertical="center" wrapText="1"/>
    </xf>
    <xf numFmtId="0" fontId="19" fillId="2" borderId="1" xfId="0" applyFont="1" applyFill="1" applyBorder="1" applyAlignment="1">
      <alignment horizontal="left" vertical="center" wrapText="1"/>
    </xf>
    <xf numFmtId="0" fontId="18" fillId="2" borderId="2" xfId="0" applyFont="1" applyFill="1" applyBorder="1" applyAlignment="1">
      <alignment horizontal="center" vertical="center" wrapText="1"/>
    </xf>
    <xf numFmtId="0" fontId="20" fillId="2" borderId="0" xfId="0" applyFont="1" applyFill="1" applyAlignment="1">
      <alignment horizontal="left" vertical="center"/>
    </xf>
    <xf numFmtId="0" fontId="18" fillId="2" borderId="1" xfId="0" applyFont="1" applyFill="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3" fontId="10" fillId="0" borderId="0" xfId="0" applyNumberFormat="1" applyFont="1" applyAlignment="1">
      <alignment horizontal="center" vertical="center" wrapText="1"/>
    </xf>
    <xf numFmtId="0" fontId="9" fillId="0" borderId="0" xfId="0" applyFont="1" applyAlignment="1">
      <alignment horizontal="center" vertical="center"/>
    </xf>
    <xf numFmtId="3" fontId="9" fillId="0" borderId="0" xfId="0" applyNumberFormat="1" applyFont="1" applyAlignment="1">
      <alignment horizontal="center" vertical="center"/>
    </xf>
    <xf numFmtId="3" fontId="10" fillId="0" borderId="0" xfId="0" applyNumberFormat="1" applyFont="1" applyAlignment="1">
      <alignment horizontal="center" vertical="center"/>
    </xf>
    <xf numFmtId="164" fontId="9" fillId="0" borderId="0" xfId="3" applyNumberFormat="1" applyFont="1" applyAlignment="1">
      <alignment horizontal="center" vertical="center" wrapText="1"/>
    </xf>
    <xf numFmtId="164" fontId="10" fillId="0" borderId="0" xfId="3" applyNumberFormat="1" applyFont="1" applyAlignment="1">
      <alignment horizontal="center" vertical="center" wrapText="1"/>
    </xf>
    <xf numFmtId="0" fontId="9" fillId="2" borderId="0" xfId="0" applyFont="1" applyFill="1" applyAlignment="1">
      <alignment horizontal="left" vertical="center" wrapText="1"/>
    </xf>
    <xf numFmtId="164" fontId="9" fillId="2" borderId="0" xfId="3" applyNumberFormat="1" applyFont="1" applyFill="1" applyBorder="1" applyAlignment="1">
      <alignment horizontal="center" vertical="center" wrapText="1"/>
    </xf>
    <xf numFmtId="0" fontId="9" fillId="0" borderId="0" xfId="0" applyFont="1" applyAlignment="1">
      <alignment vertical="center"/>
    </xf>
    <xf numFmtId="0" fontId="9" fillId="0" borderId="0" xfId="0" applyFont="1" applyAlignment="1">
      <alignment horizontal="left" vertical="center"/>
    </xf>
    <xf numFmtId="0" fontId="9" fillId="2" borderId="2" xfId="0" applyFont="1" applyFill="1" applyBorder="1" applyAlignment="1">
      <alignment horizontal="left" vertical="center"/>
    </xf>
    <xf numFmtId="0" fontId="9" fillId="2" borderId="0" xfId="0" applyFont="1" applyFill="1" applyAlignment="1">
      <alignment horizontal="left" vertical="center"/>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164" fontId="9" fillId="2" borderId="2" xfId="3" applyNumberFormat="1" applyFont="1" applyFill="1" applyBorder="1" applyAlignment="1">
      <alignment horizontal="center" vertical="center" wrapText="1"/>
    </xf>
    <xf numFmtId="164" fontId="14" fillId="0" borderId="0" xfId="3" applyNumberFormat="1" applyFont="1" applyFill="1" applyBorder="1" applyAlignment="1">
      <alignment horizontal="center" vertical="center" wrapText="1"/>
    </xf>
    <xf numFmtId="164" fontId="13" fillId="0" borderId="0" xfId="3" applyNumberFormat="1" applyFont="1" applyFill="1" applyBorder="1" applyAlignment="1">
      <alignment horizontal="center" vertical="center" wrapText="1"/>
    </xf>
    <xf numFmtId="164" fontId="14" fillId="0" borderId="0" xfId="3" applyNumberFormat="1" applyFont="1" applyAlignment="1">
      <alignment horizontal="center" vertical="center" wrapText="1"/>
    </xf>
    <xf numFmtId="164" fontId="13" fillId="0" borderId="0" xfId="3" applyNumberFormat="1" applyFont="1" applyAlignment="1">
      <alignment horizontal="center" vertical="center" wrapText="1"/>
    </xf>
    <xf numFmtId="164" fontId="14" fillId="0" borderId="0" xfId="3" applyNumberFormat="1" applyFont="1" applyFill="1" applyAlignment="1">
      <alignment horizontal="center" vertical="center" wrapText="1"/>
    </xf>
    <xf numFmtId="164" fontId="11" fillId="2" borderId="2" xfId="3" applyNumberFormat="1" applyFont="1" applyFill="1" applyBorder="1" applyAlignment="1">
      <alignment horizontal="center"/>
    </xf>
    <xf numFmtId="0" fontId="15" fillId="2" borderId="0" xfId="4" applyFont="1" applyFill="1" applyAlignment="1">
      <alignment horizontal="center" vertical="center" wrapText="1"/>
    </xf>
    <xf numFmtId="164" fontId="11" fillId="2" borderId="0" xfId="3" applyNumberFormat="1" applyFont="1" applyFill="1" applyBorder="1" applyAlignment="1">
      <alignment horizontal="center"/>
    </xf>
    <xf numFmtId="0" fontId="7" fillId="2" borderId="1" xfId="4" applyFont="1" applyFill="1" applyBorder="1" applyAlignment="1">
      <alignment vertical="center" wrapText="1"/>
    </xf>
    <xf numFmtId="164" fontId="11" fillId="2" borderId="1" xfId="3" applyNumberFormat="1" applyFont="1" applyFill="1" applyBorder="1" applyAlignment="1">
      <alignment horizontal="center"/>
    </xf>
    <xf numFmtId="164" fontId="7" fillId="2" borderId="0" xfId="3" applyNumberFormat="1" applyFont="1" applyFill="1" applyBorder="1" applyAlignment="1">
      <alignment horizontal="center" vertical="center"/>
    </xf>
    <xf numFmtId="0" fontId="9" fillId="2" borderId="1" xfId="4" applyFont="1" applyFill="1" applyBorder="1" applyAlignment="1">
      <alignment horizontal="left" vertical="center"/>
    </xf>
    <xf numFmtId="3" fontId="9" fillId="2" borderId="1" xfId="4" applyNumberFormat="1" applyFont="1" applyFill="1" applyBorder="1" applyAlignment="1">
      <alignment horizontal="center" vertical="center"/>
    </xf>
    <xf numFmtId="9" fontId="9" fillId="2" borderId="1" xfId="3" applyFont="1" applyFill="1" applyBorder="1" applyAlignment="1">
      <alignment horizontal="center" vertical="center"/>
    </xf>
    <xf numFmtId="164" fontId="7" fillId="2" borderId="1" xfId="3" applyNumberFormat="1" applyFont="1" applyFill="1" applyBorder="1" applyAlignment="1">
      <alignment horizontal="center" vertical="center"/>
    </xf>
    <xf numFmtId="0" fontId="7" fillId="4" borderId="1" xfId="4" applyFont="1" applyFill="1" applyBorder="1" applyAlignment="1">
      <alignment vertical="center" wrapText="1"/>
    </xf>
    <xf numFmtId="164" fontId="16" fillId="2" borderId="1" xfId="5" applyNumberFormat="1" applyFont="1" applyFill="1" applyBorder="1" applyAlignment="1">
      <alignment horizontal="center" vertical="center" wrapText="1"/>
    </xf>
    <xf numFmtId="164" fontId="9" fillId="2" borderId="1" xfId="3" applyNumberFormat="1" applyFont="1" applyFill="1" applyBorder="1" applyAlignment="1">
      <alignment horizontal="center" vertical="center" wrapText="1"/>
    </xf>
    <xf numFmtId="164" fontId="11" fillId="2" borderId="0" xfId="5" applyNumberFormat="1" applyFont="1" applyFill="1" applyBorder="1" applyAlignment="1">
      <alignment horizontal="center"/>
    </xf>
    <xf numFmtId="164" fontId="11" fillId="2" borderId="1" xfId="5" applyNumberFormat="1" applyFont="1" applyFill="1" applyBorder="1" applyAlignment="1">
      <alignment horizontal="center"/>
    </xf>
    <xf numFmtId="1" fontId="16" fillId="2" borderId="0" xfId="4" applyNumberFormat="1" applyFont="1" applyFill="1" applyAlignment="1">
      <alignment horizontal="center"/>
    </xf>
    <xf numFmtId="1" fontId="16" fillId="2" borderId="1" xfId="4" applyNumberFormat="1" applyFont="1" applyFill="1" applyBorder="1" applyAlignment="1">
      <alignment horizontal="center"/>
    </xf>
    <xf numFmtId="0" fontId="11" fillId="2" borderId="1" xfId="4" applyFill="1" applyBorder="1" applyAlignment="1">
      <alignment horizontal="center"/>
    </xf>
    <xf numFmtId="0" fontId="0" fillId="2" borderId="2" xfId="0" applyFill="1" applyBorder="1" applyAlignment="1">
      <alignment horizontal="center" vertical="center"/>
    </xf>
    <xf numFmtId="0" fontId="0" fillId="2" borderId="0" xfId="0" applyFill="1" applyAlignment="1">
      <alignment horizontal="center" vertical="center"/>
    </xf>
    <xf numFmtId="0" fontId="20" fillId="2" borderId="2" xfId="0" applyFont="1" applyFill="1" applyBorder="1" applyAlignment="1">
      <alignment horizontal="left" vertical="center"/>
    </xf>
    <xf numFmtId="0" fontId="20" fillId="2" borderId="0" xfId="0" applyFont="1" applyFill="1" applyAlignment="1">
      <alignment horizontal="left" vertical="center"/>
    </xf>
    <xf numFmtId="0" fontId="20" fillId="2" borderId="1" xfId="0" applyFont="1" applyFill="1" applyBorder="1" applyAlignment="1">
      <alignment horizontal="left" vertical="center"/>
    </xf>
    <xf numFmtId="0" fontId="18" fillId="2" borderId="2"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1" xfId="0" applyFont="1" applyFill="1" applyBorder="1" applyAlignment="1">
      <alignment horizontal="left" vertical="center" wrapText="1"/>
    </xf>
  </cellXfs>
  <cellStyles count="6">
    <cellStyle name="Atalnod" xfId="2" builtinId="3"/>
    <cellStyle name="Canran" xfId="3" builtinId="5"/>
    <cellStyle name="Canran 2" xfId="5" xr:uid="{B385309E-06AA-4767-91E6-FB442A705172}"/>
    <cellStyle name="Hyperddolen" xfId="1" builtinId="8"/>
    <cellStyle name="Normal" xfId="0" builtinId="0"/>
    <cellStyle name="Normal 2" xfId="4" xr:uid="{F3F178AF-28B4-4B9C-A152-8F077D27EB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Th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media.product.which.co.uk/prod/files/file/gm-8b6afebe-9ada-406b-9900-d4f40d514869-priority-places-for-insulation-technical-annex.pdf"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3CBBD-8BFF-41C7-B5F5-F398A39D6812}">
  <dimension ref="A1:Q25"/>
  <sheetViews>
    <sheetView workbookViewId="0">
      <pane xSplit="1" ySplit="2" topLeftCell="B3" activePane="bottomRight" state="frozen"/>
      <selection pane="topRight" activeCell="B1" sqref="B1"/>
      <selection pane="bottomLeft" activeCell="A5" sqref="A5"/>
      <selection pane="bottomRight" activeCell="A10" sqref="A10"/>
    </sheetView>
  </sheetViews>
  <sheetFormatPr defaultColWidth="8.7109375" defaultRowHeight="12.75" x14ac:dyDescent="0.25"/>
  <cols>
    <col min="1" max="1" width="34.140625" style="77" bestFit="1" customWidth="1"/>
    <col min="2" max="2" width="8.7109375" style="77"/>
    <col min="3" max="3" width="12.140625" style="18" bestFit="1" customWidth="1"/>
    <col min="4" max="4" width="14.5703125" style="77" customWidth="1"/>
    <col min="5" max="5" width="11.85546875" style="77" customWidth="1"/>
    <col min="6" max="6" width="9.5703125" style="77" bestFit="1" customWidth="1"/>
    <col min="7" max="7" width="11.140625" style="77" customWidth="1"/>
    <col min="8" max="8" width="11.42578125" style="77" bestFit="1" customWidth="1"/>
    <col min="9" max="9" width="8.7109375" style="77"/>
    <col min="10" max="10" width="10.42578125" style="77" bestFit="1" customWidth="1"/>
    <col min="11" max="11" width="19.85546875" style="77" customWidth="1"/>
    <col min="12" max="12" width="16.7109375" style="77" customWidth="1"/>
    <col min="13" max="13" width="11.85546875" style="77" bestFit="1" customWidth="1"/>
    <col min="14" max="14" width="13.28515625" style="77" customWidth="1"/>
    <col min="15" max="16" width="8.7109375" style="18"/>
    <col min="17" max="17" width="10.140625" style="77" customWidth="1"/>
    <col min="18" max="16384" width="8.7109375" style="77"/>
  </cols>
  <sheetData>
    <row r="1" spans="1:17" ht="63.75" x14ac:dyDescent="0.25">
      <c r="A1" s="84" t="s">
        <v>18</v>
      </c>
      <c r="B1" s="85" t="s">
        <v>729</v>
      </c>
      <c r="C1" s="85" t="s">
        <v>731</v>
      </c>
      <c r="D1" s="86" t="s">
        <v>726</v>
      </c>
      <c r="E1" s="86" t="s">
        <v>723</v>
      </c>
      <c r="F1" s="85" t="s">
        <v>727</v>
      </c>
      <c r="G1" s="85" t="s">
        <v>738</v>
      </c>
      <c r="H1" s="85" t="s">
        <v>740</v>
      </c>
      <c r="I1" s="85" t="s">
        <v>404</v>
      </c>
      <c r="J1" s="85" t="s">
        <v>736</v>
      </c>
      <c r="K1" s="85" t="s">
        <v>733</v>
      </c>
      <c r="L1" s="85" t="s">
        <v>237</v>
      </c>
      <c r="M1" s="85" t="s">
        <v>717</v>
      </c>
      <c r="N1" s="85" t="s">
        <v>734</v>
      </c>
      <c r="O1" s="85" t="s">
        <v>720</v>
      </c>
      <c r="P1" s="85" t="s">
        <v>721</v>
      </c>
      <c r="Q1" s="85" t="s">
        <v>474</v>
      </c>
    </row>
    <row r="2" spans="1:17" ht="76.5" x14ac:dyDescent="0.25">
      <c r="A2" s="84" t="s">
        <v>19</v>
      </c>
      <c r="B2" s="85" t="s">
        <v>732</v>
      </c>
      <c r="C2" s="85" t="s">
        <v>730</v>
      </c>
      <c r="D2" s="86" t="s">
        <v>725</v>
      </c>
      <c r="E2" s="86" t="s">
        <v>724</v>
      </c>
      <c r="F2" s="85" t="s">
        <v>728</v>
      </c>
      <c r="G2" s="85" t="s">
        <v>739</v>
      </c>
      <c r="H2" s="85" t="s">
        <v>741</v>
      </c>
      <c r="I2" s="85" t="s">
        <v>405</v>
      </c>
      <c r="J2" s="85" t="s">
        <v>737</v>
      </c>
      <c r="K2" s="85" t="s">
        <v>409</v>
      </c>
      <c r="L2" s="85" t="s">
        <v>233</v>
      </c>
      <c r="M2" s="85" t="s">
        <v>718</v>
      </c>
      <c r="N2" s="85" t="s">
        <v>735</v>
      </c>
      <c r="O2" s="85" t="s">
        <v>719</v>
      </c>
      <c r="P2" s="85" t="s">
        <v>722</v>
      </c>
      <c r="Q2" s="85" t="s">
        <v>475</v>
      </c>
    </row>
    <row r="3" spans="1:17" ht="15" x14ac:dyDescent="0.25">
      <c r="A3" s="27" t="s">
        <v>458</v>
      </c>
      <c r="B3" s="51">
        <v>0.69117647058823528</v>
      </c>
      <c r="C3" s="51">
        <v>0.2411764705882353</v>
      </c>
      <c r="D3" s="51">
        <v>0.30409356725146197</v>
      </c>
      <c r="E3" s="51">
        <v>8.1871345029239762E-2</v>
      </c>
      <c r="F3" s="51">
        <v>0.54203821656050954</v>
      </c>
      <c r="G3" s="51">
        <v>-2.8465346534653466E-2</v>
      </c>
      <c r="H3" s="51">
        <v>0.3413173652694611</v>
      </c>
      <c r="I3" s="51">
        <v>0.47794601711652401</v>
      </c>
      <c r="J3" s="51">
        <v>-2.8832549700777477E-2</v>
      </c>
      <c r="K3" s="51">
        <v>0.12998712998713</v>
      </c>
      <c r="L3" s="51">
        <v>0.84164222873900285</v>
      </c>
      <c r="M3" s="249">
        <v>0.31361867704280155</v>
      </c>
      <c r="N3" s="89">
        <v>0.37689133425034382</v>
      </c>
      <c r="O3" s="18">
        <v>163000</v>
      </c>
      <c r="P3" s="18">
        <v>238475</v>
      </c>
      <c r="Q3" s="51">
        <v>0.15981198589894241</v>
      </c>
    </row>
    <row r="4" spans="1:17" ht="15" x14ac:dyDescent="0.25">
      <c r="A4" s="27" t="s">
        <v>459</v>
      </c>
      <c r="B4" s="51">
        <v>0.82460136674259676</v>
      </c>
      <c r="C4" s="51">
        <v>0.15525114155251141</v>
      </c>
      <c r="D4" s="51">
        <v>0.31481481481481483</v>
      </c>
      <c r="E4" s="51">
        <v>5.5555555555555552E-2</v>
      </c>
      <c r="F4" s="51">
        <v>0.5726660250240615</v>
      </c>
      <c r="G4" s="51">
        <v>-8.1343943412908931E-2</v>
      </c>
      <c r="H4" s="51">
        <v>0.20948616600790515</v>
      </c>
      <c r="I4" s="51">
        <v>0.49754661432777236</v>
      </c>
      <c r="J4" s="51">
        <v>-3.6952005727425408E-2</v>
      </c>
      <c r="K4" s="51">
        <v>0.24263431542461006</v>
      </c>
      <c r="L4" s="51">
        <v>0.87414187643020602</v>
      </c>
      <c r="M4" s="249">
        <v>0.30890642615558062</v>
      </c>
      <c r="N4" s="89">
        <v>0.40551181102362199</v>
      </c>
      <c r="O4" s="18">
        <v>185000</v>
      </c>
      <c r="P4" s="18">
        <v>249500</v>
      </c>
      <c r="Q4" s="51">
        <v>0.15461847389558234</v>
      </c>
    </row>
    <row r="5" spans="1:17" ht="15" x14ac:dyDescent="0.25">
      <c r="A5" s="27" t="s">
        <v>461</v>
      </c>
      <c r="B5" s="51">
        <v>0.66885245901639345</v>
      </c>
      <c r="C5" s="51">
        <v>0.20454545454545453</v>
      </c>
      <c r="D5" s="51">
        <v>0.32679738562091504</v>
      </c>
      <c r="E5" s="51">
        <v>5.2287581699346407E-2</v>
      </c>
      <c r="F5" s="51">
        <v>0.56509298998569379</v>
      </c>
      <c r="G5" s="51">
        <v>-1.179245283018868E-2</v>
      </c>
      <c r="H5" s="51">
        <v>0.1708185053380783</v>
      </c>
      <c r="I5" s="51">
        <v>0.44557329462989836</v>
      </c>
      <c r="J5" s="51">
        <v>-2.6980404654111168E-2</v>
      </c>
      <c r="K5" s="51">
        <v>0.32229580573951433</v>
      </c>
      <c r="L5" s="51">
        <v>0.86885245901639341</v>
      </c>
      <c r="M5" s="249">
        <v>0.34499205087440382</v>
      </c>
      <c r="N5" s="89">
        <v>0.22222222222222221</v>
      </c>
      <c r="O5" s="18">
        <v>178750</v>
      </c>
      <c r="P5" s="18">
        <v>253000</v>
      </c>
      <c r="Q5" s="51">
        <v>8.1081081081081086E-2</v>
      </c>
    </row>
    <row r="6" spans="1:17" ht="15" x14ac:dyDescent="0.25">
      <c r="A6" s="27" t="s">
        <v>460</v>
      </c>
      <c r="B6" s="51">
        <v>0.73774509803921573</v>
      </c>
      <c r="C6" s="51">
        <v>0.13381995133819952</v>
      </c>
      <c r="D6" s="51">
        <v>0.41219512195121949</v>
      </c>
      <c r="E6" s="51">
        <v>4.1463414634146344E-2</v>
      </c>
      <c r="F6" s="51">
        <v>0.52386634844868729</v>
      </c>
      <c r="G6" s="51">
        <v>-9.8064516129032261E-2</v>
      </c>
      <c r="H6" s="51">
        <v>0.17346938775510204</v>
      </c>
      <c r="I6" s="51">
        <v>0.4089264173703257</v>
      </c>
      <c r="J6" s="51">
        <v>-5.6066977609859237E-2</v>
      </c>
      <c r="K6" s="51">
        <v>0.16517857142857142</v>
      </c>
      <c r="L6" s="51">
        <v>0.92892156862745101</v>
      </c>
      <c r="M6" s="249">
        <v>0.43495400788436267</v>
      </c>
      <c r="N6" s="89">
        <v>0.20185614849187938</v>
      </c>
      <c r="O6" s="18">
        <v>238750</v>
      </c>
      <c r="P6" s="18">
        <v>307000</v>
      </c>
      <c r="Q6" s="51">
        <v>0.21333333333333332</v>
      </c>
    </row>
    <row r="7" spans="1:17" s="80" customFormat="1" x14ac:dyDescent="0.25">
      <c r="A7" s="80" t="s">
        <v>61</v>
      </c>
      <c r="B7" s="54">
        <v>0.72980349344978168</v>
      </c>
      <c r="C7" s="54">
        <v>0.19052803483941211</v>
      </c>
      <c r="D7" s="54">
        <v>0.33460698689956331</v>
      </c>
      <c r="E7" s="54">
        <v>6.1681222707423579E-2</v>
      </c>
      <c r="F7" s="54">
        <v>0.54992764109985537</v>
      </c>
      <c r="G7" s="54">
        <v>-5.1258581235697938E-2</v>
      </c>
      <c r="H7" s="54">
        <v>0.23402255639097744</v>
      </c>
      <c r="I7" s="54">
        <v>0.46326429980276135</v>
      </c>
      <c r="J7" s="54">
        <v>-3.638117408048136E-2</v>
      </c>
      <c r="K7" s="54">
        <v>0.20443458980044346</v>
      </c>
      <c r="L7" s="54">
        <v>0.8733624454148472</v>
      </c>
      <c r="M7" s="250">
        <v>0.34390791690061762</v>
      </c>
      <c r="N7" s="92">
        <v>0.31641933939684064</v>
      </c>
      <c r="O7" s="40">
        <v>180000</v>
      </c>
      <c r="P7" s="40">
        <v>255000</v>
      </c>
      <c r="Q7" s="54">
        <v>0.15297982167996244</v>
      </c>
    </row>
    <row r="8" spans="1:17" s="80" customFormat="1" x14ac:dyDescent="0.25">
      <c r="A8" s="80" t="s">
        <v>52</v>
      </c>
      <c r="B8" s="54">
        <v>0.50687769039065278</v>
      </c>
      <c r="C8" s="54">
        <v>0.31109384610404323</v>
      </c>
      <c r="D8" s="54">
        <v>0.29318659977342609</v>
      </c>
      <c r="E8" s="54">
        <v>8.6551221880563203E-2</v>
      </c>
      <c r="F8" s="54">
        <v>0.61092689751661411</v>
      </c>
      <c r="G8" s="54">
        <v>-5.8573272569215774E-2</v>
      </c>
      <c r="H8" s="54">
        <v>0.17083731295765681</v>
      </c>
      <c r="I8" s="54">
        <v>0.45311896554190328</v>
      </c>
      <c r="J8" s="54">
        <v>-2.0346442666961007E-2</v>
      </c>
      <c r="K8" s="54">
        <v>0.14585887860885074</v>
      </c>
      <c r="L8" s="54">
        <v>0.80339224444876023</v>
      </c>
      <c r="M8" s="250">
        <v>0.27686017722178785</v>
      </c>
      <c r="N8" s="92">
        <v>0.18553896028713679</v>
      </c>
      <c r="O8" s="40">
        <v>155000</v>
      </c>
      <c r="P8" s="40">
        <v>215000</v>
      </c>
      <c r="Q8" s="54">
        <v>0.25329526116927692</v>
      </c>
    </row>
    <row r="9" spans="1:17" s="80" customFormat="1" x14ac:dyDescent="0.25">
      <c r="A9" s="84" t="s">
        <v>215</v>
      </c>
      <c r="B9" s="54">
        <v>0.28534725743126227</v>
      </c>
      <c r="C9" s="54">
        <v>0.33459231826188818</v>
      </c>
      <c r="D9" s="54">
        <v>0.24798643618877098</v>
      </c>
      <c r="E9" s="54">
        <v>0.12013534118122149</v>
      </c>
      <c r="F9" s="54">
        <v>0.62163840755232591</v>
      </c>
      <c r="G9" s="54">
        <v>1.4374941242831625E-2</v>
      </c>
      <c r="H9" s="54">
        <v>0.17687327569043487</v>
      </c>
      <c r="I9" s="54">
        <v>0.17835166451746293</v>
      </c>
      <c r="J9" s="54">
        <v>-1.1785761683743429E-2</v>
      </c>
      <c r="K9" s="54">
        <v>7.7131540259620657E-2</v>
      </c>
      <c r="L9" s="54">
        <v>0.76344318298228653</v>
      </c>
      <c r="M9" s="250">
        <v>0.24679809769103578</v>
      </c>
      <c r="N9" s="92">
        <v>5.7777607431436562E-2</v>
      </c>
      <c r="O9" s="40"/>
      <c r="P9" s="40"/>
      <c r="Q9" s="54"/>
    </row>
    <row r="10" spans="1:17" x14ac:dyDescent="0.25">
      <c r="B10" s="51"/>
      <c r="C10" s="51"/>
      <c r="D10" s="51"/>
      <c r="E10" s="51"/>
      <c r="F10" s="51"/>
      <c r="G10" s="51"/>
      <c r="H10" s="51"/>
      <c r="I10" s="51"/>
      <c r="J10" s="51"/>
      <c r="K10" s="51"/>
      <c r="L10" s="51"/>
      <c r="Q10" s="18"/>
    </row>
    <row r="11" spans="1:17" x14ac:dyDescent="0.25">
      <c r="A11" s="77" t="s">
        <v>30</v>
      </c>
      <c r="B11" s="51">
        <v>0.86567164179104472</v>
      </c>
      <c r="C11" s="51">
        <v>0.13725490196078433</v>
      </c>
      <c r="D11" s="51">
        <v>0.31428571428571428</v>
      </c>
      <c r="E11" s="51">
        <v>6.1904761904761907E-2</v>
      </c>
      <c r="F11" s="51">
        <v>0.54865424430641829</v>
      </c>
      <c r="G11" s="51">
        <v>-8.2135523613963042E-3</v>
      </c>
      <c r="H11" s="51">
        <v>0.33636363636363636</v>
      </c>
      <c r="I11" s="51">
        <v>0.55345911949685545</v>
      </c>
      <c r="J11" s="51">
        <v>1.4180987862035921E-2</v>
      </c>
      <c r="K11" s="51">
        <v>8.6757990867579904E-2</v>
      </c>
      <c r="L11" s="51">
        <v>0.86274509803921573</v>
      </c>
      <c r="M11" s="253">
        <v>0.33333333333333331</v>
      </c>
      <c r="N11" s="51">
        <v>0.57000000000000006</v>
      </c>
    </row>
    <row r="12" spans="1:17" x14ac:dyDescent="0.25">
      <c r="A12" s="77" t="s">
        <v>31</v>
      </c>
      <c r="B12" s="51">
        <v>0.66423357664233573</v>
      </c>
      <c r="C12" s="51">
        <v>0.19548872180451127</v>
      </c>
      <c r="D12" s="51">
        <v>0.37037037037037035</v>
      </c>
      <c r="E12" s="51">
        <v>6.6666666666666666E-2</v>
      </c>
      <c r="F12" s="51">
        <v>0.48504983388704326</v>
      </c>
      <c r="G12" s="51">
        <v>-8.5106382978723402E-2</v>
      </c>
      <c r="H12" s="51">
        <v>0.55223880597014929</v>
      </c>
      <c r="I12" s="51">
        <v>0.44482758620689655</v>
      </c>
      <c r="J12" s="51">
        <v>-9.6311654299432559E-2</v>
      </c>
      <c r="K12" s="51">
        <v>0.13836477987421383</v>
      </c>
      <c r="L12" s="51">
        <v>0.89629629629629626</v>
      </c>
      <c r="M12" s="253">
        <v>0.38152610441767071</v>
      </c>
      <c r="N12" s="51">
        <v>9.0322580645161299E-2</v>
      </c>
    </row>
    <row r="13" spans="1:17" x14ac:dyDescent="0.25">
      <c r="A13" s="77" t="s">
        <v>32</v>
      </c>
      <c r="B13" s="51">
        <v>0.70085470085470081</v>
      </c>
      <c r="C13" s="51">
        <v>0.12820512820512819</v>
      </c>
      <c r="D13" s="51">
        <v>0.39316239316239315</v>
      </c>
      <c r="E13" s="51">
        <v>7.6923076923076927E-2</v>
      </c>
      <c r="F13" s="51">
        <v>0.49236641221374039</v>
      </c>
      <c r="G13" s="51">
        <v>7.6923076923076927E-3</v>
      </c>
      <c r="H13" s="51">
        <v>0.37142857142857144</v>
      </c>
      <c r="I13" s="51">
        <v>0.39430894308943087</v>
      </c>
      <c r="J13" s="51">
        <v>-5.1906196352800194E-2</v>
      </c>
      <c r="K13" s="51">
        <v>0.13868613138686131</v>
      </c>
      <c r="L13" s="51">
        <v>0.87288135593220351</v>
      </c>
      <c r="M13" s="253">
        <v>0.37272727272727274</v>
      </c>
      <c r="N13" s="51">
        <v>4.5454545454545414E-2</v>
      </c>
    </row>
    <row r="14" spans="1:17" x14ac:dyDescent="0.25">
      <c r="A14" s="77" t="s">
        <v>33</v>
      </c>
      <c r="B14" s="51">
        <v>0.72916666666666663</v>
      </c>
      <c r="C14" s="51">
        <v>0.23776223776223776</v>
      </c>
      <c r="D14" s="51">
        <v>0.26950354609929078</v>
      </c>
      <c r="E14" s="51">
        <v>4.9645390070921988E-2</v>
      </c>
      <c r="F14" s="51">
        <v>0.59766763848396498</v>
      </c>
      <c r="G14" s="51">
        <v>-6.2841530054644809E-2</v>
      </c>
      <c r="H14" s="51">
        <v>0.14285714285714285</v>
      </c>
      <c r="I14" s="51">
        <v>0.49560117302052786</v>
      </c>
      <c r="J14" s="51">
        <v>2.2978694634360697E-2</v>
      </c>
      <c r="K14" s="51">
        <v>0.18497109826589594</v>
      </c>
      <c r="L14" s="51">
        <v>0.84027777777777768</v>
      </c>
      <c r="M14" s="253">
        <v>0.25357142857142856</v>
      </c>
      <c r="N14" s="51">
        <v>0.87333333333333329</v>
      </c>
    </row>
    <row r="15" spans="1:17" x14ac:dyDescent="0.25">
      <c r="A15" s="77" t="s">
        <v>34</v>
      </c>
      <c r="B15" s="51">
        <v>0.22222222222222221</v>
      </c>
      <c r="C15" s="51">
        <v>0.73493975903614461</v>
      </c>
      <c r="D15" s="51">
        <v>9.8765432098765427E-2</v>
      </c>
      <c r="E15" s="51">
        <v>0.22222222222222221</v>
      </c>
      <c r="F15" s="51">
        <v>0.58563535911602216</v>
      </c>
      <c r="G15" s="51">
        <v>4.0229885057471264E-2</v>
      </c>
      <c r="H15" s="51">
        <v>0.23529411764705882</v>
      </c>
      <c r="I15" s="51">
        <v>0.40606060606060607</v>
      </c>
      <c r="J15" s="51">
        <v>-0.10613451589061346</v>
      </c>
      <c r="K15" s="51">
        <v>0.10112359550561797</v>
      </c>
      <c r="L15" s="51">
        <v>0.65432098765432101</v>
      </c>
      <c r="M15" s="253">
        <v>0.14399999999999999</v>
      </c>
      <c r="N15" s="51">
        <v>9.9999999999999978E-2</v>
      </c>
      <c r="Q15" s="80"/>
    </row>
    <row r="16" spans="1:17" x14ac:dyDescent="0.25">
      <c r="A16" s="77" t="s">
        <v>35</v>
      </c>
      <c r="B16" s="51">
        <v>0.8</v>
      </c>
      <c r="C16" s="51">
        <v>0.2338709677419355</v>
      </c>
      <c r="D16" s="51">
        <v>0.34126984126984128</v>
      </c>
      <c r="E16" s="51">
        <v>5.5555555555555552E-2</v>
      </c>
      <c r="F16" s="51">
        <v>0.56774193548387097</v>
      </c>
      <c r="G16" s="51">
        <v>-0.12181303116147309</v>
      </c>
      <c r="H16" s="51">
        <v>0.14492753623188406</v>
      </c>
      <c r="I16" s="51">
        <v>0.68561872909698995</v>
      </c>
      <c r="J16" s="51">
        <v>-1.0013417980125894E-5</v>
      </c>
      <c r="K16" s="51">
        <v>0.17218543046357615</v>
      </c>
      <c r="L16" s="51">
        <v>0.84552845528455289</v>
      </c>
      <c r="M16" s="253">
        <v>0.24701195219123506</v>
      </c>
      <c r="N16" s="51">
        <v>0.57246376811594202</v>
      </c>
    </row>
    <row r="17" spans="1:17" x14ac:dyDescent="0.25">
      <c r="A17" s="77" t="s">
        <v>36</v>
      </c>
      <c r="B17" s="51">
        <v>0.81720430107526887</v>
      </c>
      <c r="C17" s="51">
        <v>0.17391304347826086</v>
      </c>
      <c r="D17" s="51">
        <v>0.31818181818181818</v>
      </c>
      <c r="E17" s="51">
        <v>9.0909090909090912E-2</v>
      </c>
      <c r="F17" s="51">
        <v>0.54751131221719451</v>
      </c>
      <c r="G17" s="51">
        <v>6.7632850241545889E-2</v>
      </c>
      <c r="H17" s="51">
        <v>0.29310344827586204</v>
      </c>
      <c r="I17" s="51">
        <v>0.33944954128440369</v>
      </c>
      <c r="J17" s="51">
        <v>-9.8974104035793375E-2</v>
      </c>
      <c r="K17" s="51">
        <v>0.3475177304964539</v>
      </c>
      <c r="L17" s="51">
        <v>0.89247311827956988</v>
      </c>
      <c r="M17" s="253">
        <v>0.36842105263157893</v>
      </c>
      <c r="N17" s="51">
        <v>0.1145038167938931</v>
      </c>
    </row>
    <row r="18" spans="1:17" x14ac:dyDescent="0.25">
      <c r="A18" s="77" t="s">
        <v>37</v>
      </c>
      <c r="B18" s="51">
        <v>0.79439252336448596</v>
      </c>
      <c r="C18" s="51">
        <v>9.4339622641509427E-2</v>
      </c>
      <c r="D18" s="51">
        <v>0.31428571428571428</v>
      </c>
      <c r="E18" s="51">
        <v>6.6666666666666666E-2</v>
      </c>
      <c r="F18" s="51">
        <v>0.59649122807017541</v>
      </c>
      <c r="G18" s="51">
        <v>-4.2016806722689079E-2</v>
      </c>
      <c r="H18" s="51">
        <v>5.9701492537313432E-2</v>
      </c>
      <c r="I18" s="51">
        <v>0.39461883408071752</v>
      </c>
      <c r="J18" s="51">
        <v>-3.4565715275505671E-2</v>
      </c>
      <c r="K18" s="51">
        <v>0.25174825174825177</v>
      </c>
      <c r="L18" s="51">
        <v>0.89719626168224287</v>
      </c>
      <c r="M18" s="253">
        <v>0.33170731707317075</v>
      </c>
      <c r="N18" s="51">
        <v>0.10256410256410253</v>
      </c>
    </row>
    <row r="19" spans="1:17" x14ac:dyDescent="0.25">
      <c r="A19" s="77" t="s">
        <v>38</v>
      </c>
      <c r="B19" s="51">
        <v>0.88596491228070173</v>
      </c>
      <c r="C19" s="51">
        <v>0.11206896551724138</v>
      </c>
      <c r="D19" s="51">
        <v>0.2831858407079646</v>
      </c>
      <c r="E19" s="51">
        <v>1.7699115044247787E-2</v>
      </c>
      <c r="F19" s="51">
        <v>0.57857142857142851</v>
      </c>
      <c r="G19" s="51">
        <v>-0.15915915915915915</v>
      </c>
      <c r="H19" s="51">
        <v>0.3728813559322034</v>
      </c>
      <c r="I19" s="51">
        <v>0.50179211469534046</v>
      </c>
      <c r="J19" s="51">
        <v>-1.2403468900874071E-2</v>
      </c>
      <c r="K19" s="51">
        <v>0.20422535211267606</v>
      </c>
      <c r="L19" s="51">
        <v>0.86842105263157887</v>
      </c>
      <c r="M19" s="253">
        <v>0.30705394190871371</v>
      </c>
      <c r="N19" s="51">
        <v>0.81967213114754101</v>
      </c>
      <c r="Q19" s="80"/>
    </row>
    <row r="20" spans="1:17" x14ac:dyDescent="0.25">
      <c r="A20" s="77" t="s">
        <v>39</v>
      </c>
      <c r="B20" s="51">
        <v>0.74869109947643975</v>
      </c>
      <c r="C20" s="51">
        <v>6.25E-2</v>
      </c>
      <c r="D20" s="51">
        <v>0.49740932642487046</v>
      </c>
      <c r="E20" s="51">
        <v>2.5906735751295335E-2</v>
      </c>
      <c r="F20" s="51">
        <v>0.47135416666666669</v>
      </c>
      <c r="G20" s="51">
        <v>-1.0309278350515464E-2</v>
      </c>
      <c r="H20" s="51">
        <v>0.22</v>
      </c>
      <c r="I20" s="51">
        <v>0.3211488250652742</v>
      </c>
      <c r="J20" s="51">
        <v>-0.10113096768083979</v>
      </c>
      <c r="K20" s="51">
        <v>0.20603015075376885</v>
      </c>
      <c r="L20" s="51">
        <v>0.92268041237113396</v>
      </c>
      <c r="M20" s="253">
        <v>0.52924791086350975</v>
      </c>
      <c r="N20" s="51">
        <v>0.32124352331606221</v>
      </c>
    </row>
    <row r="21" spans="1:17" x14ac:dyDescent="0.25">
      <c r="A21" s="77" t="s">
        <v>40</v>
      </c>
      <c r="B21" s="51">
        <v>0.65100671140939592</v>
      </c>
      <c r="C21" s="51">
        <v>0.20529801324503311</v>
      </c>
      <c r="D21" s="51">
        <v>0.36241610738255037</v>
      </c>
      <c r="E21" s="51">
        <v>6.0402684563758392E-2</v>
      </c>
      <c r="F21" s="51">
        <v>0.54485049833887045</v>
      </c>
      <c r="G21" s="51">
        <v>3.0821917808219176E-2</v>
      </c>
      <c r="H21" s="51">
        <v>0.32911392405063289</v>
      </c>
      <c r="I21" s="51">
        <v>0.47811447811447805</v>
      </c>
      <c r="J21" s="51">
        <v>-1.8364395124958577E-2</v>
      </c>
      <c r="K21" s="51">
        <v>0.1242603550295858</v>
      </c>
      <c r="L21" s="51">
        <v>0.93197278911564629</v>
      </c>
      <c r="M21" s="253">
        <v>0.36842105263157893</v>
      </c>
      <c r="N21" s="51">
        <v>0.11111111111111116</v>
      </c>
    </row>
    <row r="22" spans="1:17" x14ac:dyDescent="0.25">
      <c r="A22" s="77" t="s">
        <v>41</v>
      </c>
      <c r="B22" s="51">
        <v>0.8970588235294118</v>
      </c>
      <c r="C22" s="51">
        <v>0.17647058823529413</v>
      </c>
      <c r="D22" s="51">
        <v>0.27941176470588236</v>
      </c>
      <c r="E22" s="51">
        <v>4.4117647058823532E-2</v>
      </c>
      <c r="F22" s="51">
        <v>0.6143790849673203</v>
      </c>
      <c r="G22" s="51">
        <v>-8.9285714285714288E-2</v>
      </c>
      <c r="H22" s="51">
        <v>-0.21153846153846154</v>
      </c>
      <c r="I22" s="51">
        <v>0.49664429530201337</v>
      </c>
      <c r="J22" s="51">
        <v>-5.09747523170343E-2</v>
      </c>
      <c r="K22" s="51">
        <v>0.15</v>
      </c>
      <c r="L22" s="51">
        <v>0.94029850746268651</v>
      </c>
      <c r="M22" s="253">
        <v>0.31617647058823528</v>
      </c>
      <c r="N22" s="51">
        <v>9.4117647058823528E-2</v>
      </c>
      <c r="Q22" s="80"/>
    </row>
    <row r="23" spans="1:17" x14ac:dyDescent="0.25">
      <c r="A23" s="77" t="s">
        <v>42</v>
      </c>
      <c r="B23" s="51">
        <v>0.7155963302752294</v>
      </c>
      <c r="C23" s="51">
        <v>0.1875</v>
      </c>
      <c r="D23" s="51">
        <v>0.29090909090909089</v>
      </c>
      <c r="E23" s="51">
        <v>6.363636363636363E-2</v>
      </c>
      <c r="F23" s="51">
        <v>0.61440677966101687</v>
      </c>
      <c r="G23" s="51">
        <v>-7.4509803921568626E-2</v>
      </c>
      <c r="H23" s="51">
        <v>0.27586206896551724</v>
      </c>
      <c r="I23" s="51">
        <v>0.41201716738197419</v>
      </c>
      <c r="J23" s="51">
        <v>-2.2245780825197126E-2</v>
      </c>
      <c r="K23" s="51">
        <v>0.39673913043478259</v>
      </c>
      <c r="L23" s="51">
        <v>0.88181818181818183</v>
      </c>
      <c r="M23" s="253">
        <v>0.37899543378995432</v>
      </c>
      <c r="N23" s="51">
        <v>5.1724137931034475E-2</v>
      </c>
    </row>
    <row r="24" spans="1:17" x14ac:dyDescent="0.25">
      <c r="A24" s="77" t="s">
        <v>43</v>
      </c>
      <c r="B24" s="51">
        <v>0.71028037383177567</v>
      </c>
      <c r="C24" s="51">
        <v>0.15740740740740738</v>
      </c>
      <c r="D24" s="51">
        <v>0.3364485981308411</v>
      </c>
      <c r="E24" s="51">
        <v>4.6728971962616821E-2</v>
      </c>
      <c r="F24" s="51">
        <v>0.53759398496240596</v>
      </c>
      <c r="G24" s="51">
        <v>-0.12786885245901639</v>
      </c>
      <c r="H24" s="51">
        <v>0.13924050632911392</v>
      </c>
      <c r="I24" s="51">
        <v>0.42692307692307696</v>
      </c>
      <c r="J24" s="51">
        <v>-7.4760424760424771E-2</v>
      </c>
      <c r="K24" s="51">
        <v>0.15748031496062992</v>
      </c>
      <c r="L24" s="51">
        <v>0.82242990654205594</v>
      </c>
      <c r="M24" s="253">
        <v>0.31063829787234043</v>
      </c>
      <c r="N24" s="51">
        <v>0.29729729729729726</v>
      </c>
    </row>
    <row r="25" spans="1:17" x14ac:dyDescent="0.25">
      <c r="A25" s="77" t="s">
        <v>44</v>
      </c>
      <c r="B25" s="51">
        <v>0.5617977528089888</v>
      </c>
      <c r="C25" s="51">
        <v>0.28409090909090906</v>
      </c>
      <c r="D25" s="51">
        <v>0.3595505617977528</v>
      </c>
      <c r="E25" s="51">
        <v>4.49438202247191E-2</v>
      </c>
      <c r="F25" s="51">
        <v>0.54314720812182737</v>
      </c>
      <c r="G25" s="51">
        <v>-8.3720930232558138E-2</v>
      </c>
      <c r="H25" s="51">
        <v>0.11864406779661017</v>
      </c>
      <c r="I25" s="51">
        <v>0.51020408163265307</v>
      </c>
      <c r="J25" s="51">
        <v>6.0443316082413823E-2</v>
      </c>
      <c r="K25" s="51">
        <v>0.37323943661971831</v>
      </c>
      <c r="L25" s="51">
        <v>0.90909090909090906</v>
      </c>
      <c r="M25" s="253">
        <v>0.34857142857142859</v>
      </c>
      <c r="N25" s="51">
        <v>0.37681159420289856</v>
      </c>
    </row>
  </sheetData>
  <phoneticPr fontId="5"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CC981-FD44-43E4-9BF0-664924560C29}">
  <dimension ref="A1:K112"/>
  <sheetViews>
    <sheetView workbookViewId="0">
      <selection activeCell="A74" sqref="A74:F84"/>
    </sheetView>
  </sheetViews>
  <sheetFormatPr defaultColWidth="8.7109375" defaultRowHeight="15" x14ac:dyDescent="0.25"/>
  <cols>
    <col min="1" max="1" width="35.28515625" style="16" customWidth="1"/>
    <col min="2" max="5" width="12.7109375" style="2" customWidth="1"/>
    <col min="6" max="6" width="11.42578125" style="2" customWidth="1"/>
    <col min="7" max="7" width="12.7109375" style="2" customWidth="1"/>
    <col min="8" max="8" width="11.28515625" style="2" customWidth="1"/>
    <col min="9" max="9" width="15.42578125" style="2" customWidth="1"/>
    <col min="10" max="10" width="8.7109375" style="2"/>
    <col min="11" max="11" width="14.28515625" style="2" customWidth="1"/>
    <col min="12" max="16384" width="8.7109375" style="2"/>
  </cols>
  <sheetData>
    <row r="1" spans="1:11" x14ac:dyDescent="0.25">
      <c r="A1" s="17" t="s">
        <v>162</v>
      </c>
    </row>
    <row r="2" spans="1:11" x14ac:dyDescent="0.25">
      <c r="A2" s="19" t="s">
        <v>164</v>
      </c>
    </row>
    <row r="3" spans="1:11" x14ac:dyDescent="0.25">
      <c r="A3" s="17" t="s">
        <v>163</v>
      </c>
    </row>
    <row r="4" spans="1:11" x14ac:dyDescent="0.25">
      <c r="A4" s="19" t="s">
        <v>165</v>
      </c>
    </row>
    <row r="6" spans="1:11" s="8" customFormat="1" ht="90" x14ac:dyDescent="0.25">
      <c r="A6" s="21" t="s">
        <v>18</v>
      </c>
      <c r="B6" s="8" t="s">
        <v>167</v>
      </c>
      <c r="C6" s="8" t="s">
        <v>166</v>
      </c>
      <c r="D6" s="8" t="s">
        <v>168</v>
      </c>
      <c r="E6" s="8" t="s">
        <v>169</v>
      </c>
      <c r="F6" s="8" t="s">
        <v>170</v>
      </c>
      <c r="G6" s="8" t="s">
        <v>171</v>
      </c>
      <c r="H6" s="8" t="s">
        <v>172</v>
      </c>
      <c r="I6" s="8" t="s">
        <v>173</v>
      </c>
      <c r="J6" s="8" t="s">
        <v>161</v>
      </c>
      <c r="K6" s="8" t="s">
        <v>159</v>
      </c>
    </row>
    <row r="7" spans="1:11" s="8" customFormat="1" ht="75" x14ac:dyDescent="0.25">
      <c r="A7" s="21" t="s">
        <v>19</v>
      </c>
      <c r="B7" s="8" t="s">
        <v>148</v>
      </c>
      <c r="C7" s="8" t="s">
        <v>149</v>
      </c>
      <c r="D7" s="8" t="s">
        <v>150</v>
      </c>
      <c r="E7" s="8" t="s">
        <v>151</v>
      </c>
      <c r="F7" s="8" t="s">
        <v>152</v>
      </c>
      <c r="G7" s="8" t="s">
        <v>153</v>
      </c>
      <c r="H7" s="8" t="s">
        <v>154</v>
      </c>
      <c r="I7" s="8" t="s">
        <v>155</v>
      </c>
      <c r="J7" s="8" t="s">
        <v>156</v>
      </c>
      <c r="K7" s="8" t="s">
        <v>160</v>
      </c>
    </row>
    <row r="8" spans="1:11" s="8" customFormat="1" x14ac:dyDescent="0.25">
      <c r="A8" s="27" t="s">
        <v>458</v>
      </c>
      <c r="B8" s="2">
        <f>SUM(B13:B17)</f>
        <v>134</v>
      </c>
      <c r="C8" s="2">
        <f t="shared" ref="C8:K8" si="0">SUM(C13:C17)</f>
        <v>626</v>
      </c>
      <c r="D8" s="2">
        <f t="shared" si="0"/>
        <v>65</v>
      </c>
      <c r="E8" s="2">
        <f t="shared" si="0"/>
        <v>31</v>
      </c>
      <c r="F8" s="2">
        <f t="shared" si="0"/>
        <v>17</v>
      </c>
      <c r="G8" s="2">
        <f t="shared" si="0"/>
        <v>2</v>
      </c>
      <c r="H8" s="2">
        <f t="shared" si="0"/>
        <v>5</v>
      </c>
      <c r="I8" s="2">
        <f t="shared" si="0"/>
        <v>4</v>
      </c>
      <c r="J8" s="2">
        <f t="shared" si="0"/>
        <v>635</v>
      </c>
      <c r="K8" s="2">
        <f t="shared" si="0"/>
        <v>1519</v>
      </c>
    </row>
    <row r="9" spans="1:11" s="8" customFormat="1" x14ac:dyDescent="0.25">
      <c r="A9" s="27" t="s">
        <v>459</v>
      </c>
      <c r="B9" s="2">
        <f>SUM(B18:B21)</f>
        <v>77</v>
      </c>
      <c r="C9" s="2">
        <f t="shared" ref="C9:K9" si="1">SUM(C18:C21)</f>
        <v>436</v>
      </c>
      <c r="D9" s="2">
        <f t="shared" si="1"/>
        <v>38</v>
      </c>
      <c r="E9" s="2">
        <f t="shared" si="1"/>
        <v>29</v>
      </c>
      <c r="F9" s="2">
        <f t="shared" si="1"/>
        <v>9</v>
      </c>
      <c r="G9" s="2">
        <f t="shared" si="1"/>
        <v>1</v>
      </c>
      <c r="H9" s="2">
        <f t="shared" si="1"/>
        <v>4</v>
      </c>
      <c r="I9" s="2">
        <f t="shared" si="1"/>
        <v>4</v>
      </c>
      <c r="J9" s="2">
        <f t="shared" si="1"/>
        <v>421</v>
      </c>
      <c r="K9" s="2">
        <f t="shared" si="1"/>
        <v>1019</v>
      </c>
    </row>
    <row r="10" spans="1:11" s="8" customFormat="1" x14ac:dyDescent="0.25">
      <c r="A10" s="27" t="s">
        <v>461</v>
      </c>
      <c r="B10" s="2">
        <f>SUM(B25:B27)</f>
        <v>64</v>
      </c>
      <c r="C10" s="2">
        <f t="shared" ref="C10:K10" si="2">SUM(C25:C27)</f>
        <v>263</v>
      </c>
      <c r="D10" s="2">
        <f t="shared" si="2"/>
        <v>37</v>
      </c>
      <c r="E10" s="2">
        <f t="shared" si="2"/>
        <v>7</v>
      </c>
      <c r="F10" s="2">
        <f t="shared" si="2"/>
        <v>8</v>
      </c>
      <c r="G10" s="2">
        <f t="shared" si="2"/>
        <v>0</v>
      </c>
      <c r="H10" s="2">
        <f t="shared" si="2"/>
        <v>3</v>
      </c>
      <c r="I10" s="2">
        <f t="shared" si="2"/>
        <v>0</v>
      </c>
      <c r="J10" s="2">
        <f t="shared" si="2"/>
        <v>307</v>
      </c>
      <c r="K10" s="2">
        <f t="shared" si="2"/>
        <v>689</v>
      </c>
    </row>
    <row r="11" spans="1:11" s="8" customFormat="1" x14ac:dyDescent="0.25">
      <c r="A11" s="27" t="s">
        <v>460</v>
      </c>
      <c r="B11" s="2">
        <f>SUM(B22:B24)</f>
        <v>72</v>
      </c>
      <c r="C11" s="2">
        <f t="shared" ref="C11:K11" si="3">SUM(C22:C24)</f>
        <v>280</v>
      </c>
      <c r="D11" s="2">
        <f t="shared" si="3"/>
        <v>42</v>
      </c>
      <c r="E11" s="2">
        <f t="shared" si="3"/>
        <v>16</v>
      </c>
      <c r="F11" s="2">
        <f t="shared" si="3"/>
        <v>11</v>
      </c>
      <c r="G11" s="2">
        <f t="shared" si="3"/>
        <v>0</v>
      </c>
      <c r="H11" s="2">
        <f t="shared" si="3"/>
        <v>10</v>
      </c>
      <c r="I11" s="2">
        <f t="shared" si="3"/>
        <v>1</v>
      </c>
      <c r="J11" s="2">
        <f t="shared" si="3"/>
        <v>397</v>
      </c>
      <c r="K11" s="2">
        <f t="shared" si="3"/>
        <v>829</v>
      </c>
    </row>
    <row r="12" spans="1:11" s="8" customFormat="1" x14ac:dyDescent="0.25">
      <c r="A12" s="16" t="s">
        <v>61</v>
      </c>
      <c r="B12" s="2">
        <f>SUM(B8:B11)</f>
        <v>347</v>
      </c>
      <c r="C12" s="2">
        <f t="shared" ref="C12:K12" si="4">SUM(C8:C11)</f>
        <v>1605</v>
      </c>
      <c r="D12" s="2">
        <f t="shared" si="4"/>
        <v>182</v>
      </c>
      <c r="E12" s="2">
        <f t="shared" si="4"/>
        <v>83</v>
      </c>
      <c r="F12" s="2">
        <f t="shared" si="4"/>
        <v>45</v>
      </c>
      <c r="G12" s="2">
        <f t="shared" si="4"/>
        <v>3</v>
      </c>
      <c r="H12" s="2">
        <f t="shared" si="4"/>
        <v>22</v>
      </c>
      <c r="I12" s="2">
        <f t="shared" si="4"/>
        <v>9</v>
      </c>
      <c r="J12" s="2">
        <f t="shared" si="4"/>
        <v>1760</v>
      </c>
      <c r="K12" s="2">
        <f t="shared" si="4"/>
        <v>4056</v>
      </c>
    </row>
    <row r="13" spans="1:11" x14ac:dyDescent="0.25">
      <c r="A13" s="16" t="s">
        <v>30</v>
      </c>
      <c r="B13" s="2">
        <v>38</v>
      </c>
      <c r="C13" s="2">
        <v>236</v>
      </c>
      <c r="D13" s="2">
        <v>18</v>
      </c>
      <c r="E13" s="2">
        <v>9</v>
      </c>
      <c r="F13" s="2">
        <v>2</v>
      </c>
      <c r="G13" s="2">
        <v>0</v>
      </c>
      <c r="H13" s="2">
        <v>1</v>
      </c>
      <c r="I13" s="2">
        <v>1</v>
      </c>
      <c r="J13" s="2">
        <v>172</v>
      </c>
      <c r="K13" s="2">
        <v>477</v>
      </c>
    </row>
    <row r="14" spans="1:11" x14ac:dyDescent="0.25">
      <c r="A14" s="16" t="s">
        <v>31</v>
      </c>
      <c r="B14" s="2">
        <v>29</v>
      </c>
      <c r="C14" s="2">
        <v>114</v>
      </c>
      <c r="D14" s="2">
        <v>10</v>
      </c>
      <c r="E14" s="2">
        <v>5</v>
      </c>
      <c r="F14" s="2">
        <v>5</v>
      </c>
      <c r="G14" s="2">
        <v>0</v>
      </c>
      <c r="H14" s="2">
        <v>4</v>
      </c>
      <c r="I14" s="2">
        <v>0</v>
      </c>
      <c r="J14" s="2">
        <v>123</v>
      </c>
      <c r="K14" s="2">
        <v>290</v>
      </c>
    </row>
    <row r="15" spans="1:11" x14ac:dyDescent="0.25">
      <c r="A15" s="16" t="s">
        <v>32</v>
      </c>
      <c r="B15" s="2">
        <v>26</v>
      </c>
      <c r="C15" s="2">
        <v>82</v>
      </c>
      <c r="D15" s="2">
        <v>12</v>
      </c>
      <c r="E15" s="2">
        <v>3</v>
      </c>
      <c r="F15" s="2">
        <v>7</v>
      </c>
      <c r="G15" s="2">
        <v>1</v>
      </c>
      <c r="H15" s="2">
        <v>0</v>
      </c>
      <c r="I15" s="2">
        <v>0</v>
      </c>
      <c r="J15" s="2">
        <v>115</v>
      </c>
      <c r="K15" s="2">
        <v>246</v>
      </c>
    </row>
    <row r="16" spans="1:11" x14ac:dyDescent="0.25">
      <c r="A16" s="16" t="s">
        <v>33</v>
      </c>
      <c r="B16" s="2">
        <v>32</v>
      </c>
      <c r="C16" s="2">
        <v>138</v>
      </c>
      <c r="D16" s="2">
        <v>17</v>
      </c>
      <c r="E16" s="2">
        <v>11</v>
      </c>
      <c r="F16" s="2">
        <v>1</v>
      </c>
      <c r="G16" s="2">
        <v>1</v>
      </c>
      <c r="H16" s="2">
        <v>0</v>
      </c>
      <c r="I16" s="2">
        <v>3</v>
      </c>
      <c r="J16" s="2">
        <v>138</v>
      </c>
      <c r="K16" s="2">
        <v>341</v>
      </c>
    </row>
    <row r="17" spans="1:11" x14ac:dyDescent="0.25">
      <c r="A17" s="16" t="s">
        <v>34</v>
      </c>
      <c r="B17" s="2">
        <v>9</v>
      </c>
      <c r="C17" s="2">
        <v>56</v>
      </c>
      <c r="D17" s="2">
        <v>8</v>
      </c>
      <c r="E17" s="2">
        <v>3</v>
      </c>
      <c r="F17" s="2">
        <v>2</v>
      </c>
      <c r="G17" s="2">
        <v>0</v>
      </c>
      <c r="H17" s="2">
        <v>0</v>
      </c>
      <c r="I17" s="2">
        <v>0</v>
      </c>
      <c r="J17" s="2">
        <v>87</v>
      </c>
      <c r="K17" s="2">
        <v>165</v>
      </c>
    </row>
    <row r="18" spans="1:11" x14ac:dyDescent="0.25">
      <c r="A18" s="16" t="s">
        <v>35</v>
      </c>
      <c r="B18" s="2">
        <v>17</v>
      </c>
      <c r="C18" s="2">
        <v>182</v>
      </c>
      <c r="D18" s="2">
        <v>15</v>
      </c>
      <c r="E18" s="2">
        <v>8</v>
      </c>
      <c r="F18" s="2">
        <v>1</v>
      </c>
      <c r="G18" s="2">
        <v>1</v>
      </c>
      <c r="H18" s="2">
        <v>3</v>
      </c>
      <c r="I18" s="2">
        <v>0</v>
      </c>
      <c r="J18" s="2">
        <v>72</v>
      </c>
      <c r="K18" s="2">
        <v>299</v>
      </c>
    </row>
    <row r="19" spans="1:11" x14ac:dyDescent="0.25">
      <c r="A19" s="16" t="s">
        <v>36</v>
      </c>
      <c r="B19" s="2">
        <v>18</v>
      </c>
      <c r="C19" s="2">
        <v>57</v>
      </c>
      <c r="D19" s="2">
        <v>6</v>
      </c>
      <c r="E19" s="2">
        <v>9</v>
      </c>
      <c r="F19" s="2">
        <v>3</v>
      </c>
      <c r="G19" s="2">
        <v>0</v>
      </c>
      <c r="H19" s="2">
        <v>0</v>
      </c>
      <c r="I19" s="2">
        <v>2</v>
      </c>
      <c r="J19" s="2">
        <v>123</v>
      </c>
      <c r="K19" s="2">
        <v>218</v>
      </c>
    </row>
    <row r="20" spans="1:11" x14ac:dyDescent="0.25">
      <c r="A20" s="16" t="s">
        <v>37</v>
      </c>
      <c r="B20" s="2">
        <v>18</v>
      </c>
      <c r="C20" s="2">
        <v>78</v>
      </c>
      <c r="D20" s="2">
        <v>8</v>
      </c>
      <c r="E20" s="2">
        <v>2</v>
      </c>
      <c r="F20" s="2">
        <v>2</v>
      </c>
      <c r="G20" s="2">
        <v>0</v>
      </c>
      <c r="H20" s="2">
        <v>0</v>
      </c>
      <c r="I20" s="2">
        <v>0</v>
      </c>
      <c r="J20" s="2">
        <v>115</v>
      </c>
      <c r="K20" s="2">
        <v>223</v>
      </c>
    </row>
    <row r="21" spans="1:11" x14ac:dyDescent="0.25">
      <c r="A21" s="16" t="s">
        <v>38</v>
      </c>
      <c r="B21" s="2">
        <v>24</v>
      </c>
      <c r="C21" s="2">
        <v>119</v>
      </c>
      <c r="D21" s="2">
        <v>9</v>
      </c>
      <c r="E21" s="2">
        <v>10</v>
      </c>
      <c r="F21" s="2">
        <v>3</v>
      </c>
      <c r="G21" s="2">
        <v>0</v>
      </c>
      <c r="H21" s="2">
        <v>1</v>
      </c>
      <c r="I21" s="2">
        <v>2</v>
      </c>
      <c r="J21" s="2">
        <v>111</v>
      </c>
      <c r="K21" s="2">
        <v>279</v>
      </c>
    </row>
    <row r="22" spans="1:11" x14ac:dyDescent="0.25">
      <c r="A22" s="16" t="s">
        <v>39</v>
      </c>
      <c r="B22" s="2">
        <v>35</v>
      </c>
      <c r="C22" s="2">
        <v>99</v>
      </c>
      <c r="D22" s="2">
        <v>18</v>
      </c>
      <c r="E22" s="2">
        <v>6</v>
      </c>
      <c r="F22" s="2">
        <v>4</v>
      </c>
      <c r="G22" s="2">
        <v>0</v>
      </c>
      <c r="H22" s="2">
        <v>6</v>
      </c>
      <c r="I22" s="2">
        <v>0</v>
      </c>
      <c r="J22" s="2">
        <v>215</v>
      </c>
      <c r="K22" s="2">
        <v>383</v>
      </c>
    </row>
    <row r="23" spans="1:11" x14ac:dyDescent="0.25">
      <c r="A23" s="16" t="s">
        <v>40</v>
      </c>
      <c r="B23" s="2">
        <v>24</v>
      </c>
      <c r="C23" s="2">
        <v>116</v>
      </c>
      <c r="D23" s="2">
        <v>16</v>
      </c>
      <c r="E23" s="2">
        <v>9</v>
      </c>
      <c r="F23" s="2">
        <v>3</v>
      </c>
      <c r="G23" s="2">
        <v>0</v>
      </c>
      <c r="H23" s="2">
        <v>3</v>
      </c>
      <c r="I23" s="2">
        <v>1</v>
      </c>
      <c r="J23" s="2">
        <v>125</v>
      </c>
      <c r="K23" s="2">
        <v>297</v>
      </c>
    </row>
    <row r="24" spans="1:11" x14ac:dyDescent="0.25">
      <c r="A24" s="16" t="s">
        <v>41</v>
      </c>
      <c r="B24" s="2">
        <v>13</v>
      </c>
      <c r="C24" s="2">
        <v>65</v>
      </c>
      <c r="D24" s="2">
        <v>8</v>
      </c>
      <c r="E24" s="2">
        <v>1</v>
      </c>
      <c r="F24" s="2">
        <v>4</v>
      </c>
      <c r="G24" s="2">
        <v>0</v>
      </c>
      <c r="H24" s="2">
        <v>1</v>
      </c>
      <c r="I24" s="2">
        <v>0</v>
      </c>
      <c r="J24" s="2">
        <v>57</v>
      </c>
      <c r="K24" s="2">
        <v>149</v>
      </c>
    </row>
    <row r="25" spans="1:11" x14ac:dyDescent="0.25">
      <c r="A25" s="16" t="s">
        <v>42</v>
      </c>
      <c r="B25" s="2">
        <v>20</v>
      </c>
      <c r="C25" s="2">
        <v>78</v>
      </c>
      <c r="D25" s="2">
        <v>15</v>
      </c>
      <c r="E25" s="2">
        <v>3</v>
      </c>
      <c r="F25" s="2">
        <v>4</v>
      </c>
      <c r="G25" s="2">
        <v>0</v>
      </c>
      <c r="H25" s="2">
        <v>1</v>
      </c>
      <c r="I25" s="2">
        <v>0</v>
      </c>
      <c r="J25" s="2">
        <v>112</v>
      </c>
      <c r="K25" s="2">
        <v>233</v>
      </c>
    </row>
    <row r="26" spans="1:11" x14ac:dyDescent="0.25">
      <c r="A26" s="16" t="s">
        <v>43</v>
      </c>
      <c r="B26" s="2">
        <v>24</v>
      </c>
      <c r="C26" s="2">
        <v>97</v>
      </c>
      <c r="D26" s="2">
        <v>14</v>
      </c>
      <c r="E26" s="2">
        <v>0</v>
      </c>
      <c r="F26" s="2">
        <v>1</v>
      </c>
      <c r="G26" s="2">
        <v>0</v>
      </c>
      <c r="H26" s="2">
        <v>2</v>
      </c>
      <c r="I26" s="2">
        <v>0</v>
      </c>
      <c r="J26" s="2">
        <v>122</v>
      </c>
      <c r="K26" s="2">
        <v>260</v>
      </c>
    </row>
    <row r="27" spans="1:11" x14ac:dyDescent="0.25">
      <c r="A27" s="16" t="s">
        <v>44</v>
      </c>
      <c r="B27" s="2">
        <v>20</v>
      </c>
      <c r="C27" s="2">
        <v>88</v>
      </c>
      <c r="D27" s="2">
        <v>8</v>
      </c>
      <c r="E27" s="2">
        <v>4</v>
      </c>
      <c r="F27" s="2">
        <v>3</v>
      </c>
      <c r="G27" s="2">
        <v>0</v>
      </c>
      <c r="H27" s="2">
        <v>0</v>
      </c>
      <c r="I27" s="2">
        <v>0</v>
      </c>
      <c r="J27" s="2">
        <v>73</v>
      </c>
      <c r="K27" s="2">
        <v>196</v>
      </c>
    </row>
    <row r="28" spans="1:11" x14ac:dyDescent="0.25">
      <c r="A28" s="16" t="s">
        <v>45</v>
      </c>
      <c r="B28" s="2">
        <v>167</v>
      </c>
      <c r="C28" s="2">
        <v>753</v>
      </c>
      <c r="D28" s="2">
        <v>86</v>
      </c>
      <c r="E28" s="2">
        <v>41</v>
      </c>
      <c r="F28" s="2">
        <v>22</v>
      </c>
      <c r="G28" s="2">
        <v>3</v>
      </c>
      <c r="H28" s="2">
        <v>9</v>
      </c>
      <c r="I28" s="2">
        <v>2</v>
      </c>
      <c r="J28" s="2">
        <v>861</v>
      </c>
      <c r="K28" s="2">
        <v>1944</v>
      </c>
    </row>
    <row r="29" spans="1:11" x14ac:dyDescent="0.25">
      <c r="A29" s="16" t="s">
        <v>46</v>
      </c>
      <c r="B29" s="2">
        <v>357</v>
      </c>
      <c r="C29" s="2">
        <v>1618</v>
      </c>
      <c r="D29" s="2">
        <v>195</v>
      </c>
      <c r="E29" s="2">
        <v>104</v>
      </c>
      <c r="F29" s="2">
        <v>55</v>
      </c>
      <c r="G29" s="2">
        <v>4</v>
      </c>
      <c r="H29" s="2">
        <v>25</v>
      </c>
      <c r="I29" s="2">
        <v>10</v>
      </c>
      <c r="J29" s="2">
        <v>1862</v>
      </c>
      <c r="K29" s="2">
        <v>4230</v>
      </c>
    </row>
    <row r="30" spans="1:11" x14ac:dyDescent="0.25">
      <c r="A30" s="16" t="s">
        <v>47</v>
      </c>
      <c r="B30" s="2">
        <v>524</v>
      </c>
      <c r="C30" s="2">
        <v>2371</v>
      </c>
      <c r="D30" s="2">
        <v>281</v>
      </c>
      <c r="E30" s="2">
        <v>145</v>
      </c>
      <c r="F30" s="2">
        <v>78</v>
      </c>
      <c r="G30" s="2">
        <v>7</v>
      </c>
      <c r="H30" s="2">
        <v>34</v>
      </c>
      <c r="I30" s="2">
        <v>13</v>
      </c>
      <c r="J30" s="2">
        <v>2723</v>
      </c>
      <c r="K30" s="2">
        <v>6176</v>
      </c>
    </row>
    <row r="31" spans="1:11" ht="30" x14ac:dyDescent="0.25">
      <c r="A31" s="5" t="s">
        <v>49</v>
      </c>
      <c r="B31" s="2">
        <v>140</v>
      </c>
      <c r="C31" s="2">
        <v>696</v>
      </c>
      <c r="D31" s="2">
        <v>74</v>
      </c>
      <c r="E31" s="2">
        <v>39</v>
      </c>
      <c r="F31" s="2">
        <v>18</v>
      </c>
      <c r="G31" s="2">
        <v>1</v>
      </c>
      <c r="H31" s="2">
        <v>7</v>
      </c>
      <c r="I31" s="2">
        <v>4</v>
      </c>
      <c r="J31" s="2">
        <v>726</v>
      </c>
      <c r="K31" s="2">
        <v>1705</v>
      </c>
    </row>
    <row r="32" spans="1:11" ht="30" x14ac:dyDescent="0.25">
      <c r="A32" s="5" t="s">
        <v>51</v>
      </c>
      <c r="B32" s="2">
        <v>133</v>
      </c>
      <c r="C32" s="2">
        <v>626</v>
      </c>
      <c r="D32" s="2">
        <v>67</v>
      </c>
      <c r="E32" s="2">
        <v>35</v>
      </c>
      <c r="F32" s="2">
        <v>17</v>
      </c>
      <c r="G32" s="2">
        <v>2</v>
      </c>
      <c r="H32" s="2">
        <v>5</v>
      </c>
      <c r="I32" s="2">
        <v>4</v>
      </c>
      <c r="J32" s="2">
        <v>634</v>
      </c>
      <c r="K32" s="2">
        <v>1523</v>
      </c>
    </row>
    <row r="33" spans="1:11" ht="30" x14ac:dyDescent="0.25">
      <c r="A33" s="5" t="s">
        <v>50</v>
      </c>
      <c r="B33" s="2">
        <v>148</v>
      </c>
      <c r="C33" s="2">
        <v>559</v>
      </c>
      <c r="D33" s="2">
        <v>90</v>
      </c>
      <c r="E33" s="2">
        <v>40</v>
      </c>
      <c r="F33" s="2">
        <v>29</v>
      </c>
      <c r="G33" s="2">
        <v>1</v>
      </c>
      <c r="H33" s="2">
        <v>15</v>
      </c>
      <c r="I33" s="2">
        <v>4</v>
      </c>
      <c r="J33" s="2">
        <v>809</v>
      </c>
      <c r="K33" s="2">
        <v>1695</v>
      </c>
    </row>
    <row r="34" spans="1:11" x14ac:dyDescent="0.25">
      <c r="A34" s="1" t="s">
        <v>52</v>
      </c>
      <c r="B34" s="2">
        <v>5948</v>
      </c>
      <c r="C34" s="2">
        <v>26104</v>
      </c>
      <c r="D34" s="2">
        <v>3410</v>
      </c>
      <c r="E34" s="2">
        <v>1813</v>
      </c>
      <c r="F34" s="2">
        <v>1128</v>
      </c>
      <c r="G34" s="2">
        <v>158</v>
      </c>
      <c r="H34" s="2">
        <v>524</v>
      </c>
      <c r="I34" s="2">
        <v>351</v>
      </c>
      <c r="J34" s="2">
        <v>30475</v>
      </c>
      <c r="K34" s="2">
        <v>69911</v>
      </c>
    </row>
    <row r="35" spans="1:11" ht="30" x14ac:dyDescent="0.25">
      <c r="A35" s="5" t="s">
        <v>53</v>
      </c>
      <c r="B35" s="2" t="s">
        <v>157</v>
      </c>
      <c r="C35" s="2" t="s">
        <v>157</v>
      </c>
      <c r="D35" s="2" t="s">
        <v>157</v>
      </c>
      <c r="E35" s="2" t="s">
        <v>157</v>
      </c>
      <c r="F35" s="2" t="s">
        <v>157</v>
      </c>
      <c r="G35" s="2" t="s">
        <v>157</v>
      </c>
      <c r="H35" s="2" t="s">
        <v>157</v>
      </c>
      <c r="I35" s="2" t="s">
        <v>157</v>
      </c>
      <c r="J35" s="2" t="s">
        <v>157</v>
      </c>
      <c r="K35" s="2" t="s">
        <v>157</v>
      </c>
    </row>
    <row r="36" spans="1:11" ht="30" x14ac:dyDescent="0.25">
      <c r="A36" s="5" t="s">
        <v>54</v>
      </c>
      <c r="B36" s="2">
        <v>156762</v>
      </c>
      <c r="C36" s="2">
        <v>429313</v>
      </c>
      <c r="D36" s="2">
        <v>68391</v>
      </c>
      <c r="E36" s="2">
        <v>33971</v>
      </c>
      <c r="F36" s="2">
        <v>41567</v>
      </c>
      <c r="G36" s="2">
        <v>4970</v>
      </c>
      <c r="H36" s="2">
        <v>17560</v>
      </c>
      <c r="I36" s="2">
        <v>6621</v>
      </c>
      <c r="J36" s="2">
        <v>2259017</v>
      </c>
      <c r="K36" s="2">
        <v>3018172</v>
      </c>
    </row>
    <row r="38" spans="1:11" x14ac:dyDescent="0.25">
      <c r="A38" s="16" t="s">
        <v>158</v>
      </c>
    </row>
    <row r="39" spans="1:11" x14ac:dyDescent="0.25">
      <c r="A39" s="16" t="s">
        <v>48</v>
      </c>
    </row>
    <row r="42" spans="1:11" s="8" customFormat="1" ht="90" x14ac:dyDescent="0.25">
      <c r="A42" s="21" t="s">
        <v>18</v>
      </c>
      <c r="B42" s="8" t="s">
        <v>167</v>
      </c>
      <c r="C42" s="8" t="s">
        <v>166</v>
      </c>
      <c r="D42" s="8" t="s">
        <v>168</v>
      </c>
      <c r="E42" s="8" t="s">
        <v>169</v>
      </c>
      <c r="F42" s="8" t="s">
        <v>170</v>
      </c>
      <c r="G42" s="8" t="s">
        <v>171</v>
      </c>
      <c r="H42" s="8" t="s">
        <v>172</v>
      </c>
      <c r="I42" s="8" t="s">
        <v>173</v>
      </c>
      <c r="J42" s="8" t="s">
        <v>161</v>
      </c>
      <c r="K42" s="8" t="s">
        <v>159</v>
      </c>
    </row>
    <row r="43" spans="1:11" s="8" customFormat="1" ht="75" x14ac:dyDescent="0.25">
      <c r="A43" s="21" t="s">
        <v>19</v>
      </c>
      <c r="B43" s="8" t="s">
        <v>148</v>
      </c>
      <c r="C43" s="8" t="s">
        <v>149</v>
      </c>
      <c r="D43" s="8" t="s">
        <v>150</v>
      </c>
      <c r="E43" s="8" t="s">
        <v>151</v>
      </c>
      <c r="F43" s="8" t="s">
        <v>152</v>
      </c>
      <c r="G43" s="8" t="s">
        <v>153</v>
      </c>
      <c r="H43" s="8" t="s">
        <v>154</v>
      </c>
      <c r="I43" s="8" t="s">
        <v>155</v>
      </c>
      <c r="J43" s="8" t="s">
        <v>156</v>
      </c>
      <c r="K43" s="8" t="s">
        <v>160</v>
      </c>
    </row>
    <row r="44" spans="1:11" s="8" customFormat="1" x14ac:dyDescent="0.25">
      <c r="A44" s="27" t="s">
        <v>458</v>
      </c>
      <c r="B44" s="4">
        <f>B8/$K8</f>
        <v>8.8215931533903891E-2</v>
      </c>
      <c r="C44" s="4">
        <f t="shared" ref="C44:K44" si="5">C8/$K8</f>
        <v>0.41211323238973008</v>
      </c>
      <c r="D44" s="4">
        <f t="shared" si="5"/>
        <v>4.2791310072416065E-2</v>
      </c>
      <c r="E44" s="4">
        <f t="shared" si="5"/>
        <v>2.0408163265306121E-2</v>
      </c>
      <c r="F44" s="4">
        <f t="shared" si="5"/>
        <v>1.119157340355497E-2</v>
      </c>
      <c r="G44" s="4">
        <f t="shared" si="5"/>
        <v>1.3166556945358788E-3</v>
      </c>
      <c r="H44" s="4">
        <f t="shared" si="5"/>
        <v>3.2916392363396972E-3</v>
      </c>
      <c r="I44" s="4">
        <f t="shared" si="5"/>
        <v>2.6333113890717576E-3</v>
      </c>
      <c r="J44" s="4">
        <f t="shared" si="5"/>
        <v>0.41803818301514156</v>
      </c>
      <c r="K44" s="4">
        <f t="shared" si="5"/>
        <v>1</v>
      </c>
    </row>
    <row r="45" spans="1:11" s="8" customFormat="1" x14ac:dyDescent="0.25">
      <c r="A45" s="27" t="s">
        <v>459</v>
      </c>
      <c r="B45" s="4">
        <f t="shared" ref="B45:K70" si="6">B9/$K9</f>
        <v>7.5564278704612367E-2</v>
      </c>
      <c r="C45" s="4">
        <f t="shared" si="6"/>
        <v>0.42787046123650641</v>
      </c>
      <c r="D45" s="4">
        <f t="shared" si="6"/>
        <v>3.7291462217860651E-2</v>
      </c>
      <c r="E45" s="4">
        <f t="shared" si="6"/>
        <v>2.8459273797841019E-2</v>
      </c>
      <c r="F45" s="4">
        <f t="shared" si="6"/>
        <v>8.832188420019628E-3</v>
      </c>
      <c r="G45" s="4">
        <f t="shared" si="6"/>
        <v>9.813542688910696E-4</v>
      </c>
      <c r="H45" s="4">
        <f t="shared" si="6"/>
        <v>3.9254170755642784E-3</v>
      </c>
      <c r="I45" s="4">
        <f t="shared" si="6"/>
        <v>3.9254170755642784E-3</v>
      </c>
      <c r="J45" s="4">
        <f t="shared" si="6"/>
        <v>0.41315014720314036</v>
      </c>
      <c r="K45" s="4">
        <f t="shared" si="6"/>
        <v>1</v>
      </c>
    </row>
    <row r="46" spans="1:11" s="8" customFormat="1" x14ac:dyDescent="0.25">
      <c r="A46" s="27" t="s">
        <v>461</v>
      </c>
      <c r="B46" s="4">
        <f t="shared" si="6"/>
        <v>9.2888243831640058E-2</v>
      </c>
      <c r="C46" s="4">
        <f t="shared" si="6"/>
        <v>0.38171262699564584</v>
      </c>
      <c r="D46" s="4">
        <f t="shared" si="6"/>
        <v>5.3701015965166909E-2</v>
      </c>
      <c r="E46" s="4">
        <f t="shared" si="6"/>
        <v>1.0159651669085631E-2</v>
      </c>
      <c r="F46" s="4">
        <f t="shared" si="6"/>
        <v>1.1611030478955007E-2</v>
      </c>
      <c r="G46" s="4">
        <f t="shared" si="6"/>
        <v>0</v>
      </c>
      <c r="H46" s="4">
        <f t="shared" si="6"/>
        <v>4.3541364296081275E-3</v>
      </c>
      <c r="I46" s="4">
        <f t="shared" si="6"/>
        <v>0</v>
      </c>
      <c r="J46" s="4">
        <f t="shared" si="6"/>
        <v>0.44557329462989842</v>
      </c>
      <c r="K46" s="4">
        <f t="shared" si="6"/>
        <v>1</v>
      </c>
    </row>
    <row r="47" spans="1:11" s="8" customFormat="1" x14ac:dyDescent="0.25">
      <c r="A47" s="27" t="s">
        <v>460</v>
      </c>
      <c r="B47" s="4">
        <f t="shared" si="6"/>
        <v>8.6851628468033779E-2</v>
      </c>
      <c r="C47" s="4">
        <f t="shared" si="6"/>
        <v>0.33775633293124246</v>
      </c>
      <c r="D47" s="4">
        <f t="shared" si="6"/>
        <v>5.066344993968637E-2</v>
      </c>
      <c r="E47" s="4">
        <f t="shared" si="6"/>
        <v>1.9300361881785282E-2</v>
      </c>
      <c r="F47" s="4">
        <f t="shared" si="6"/>
        <v>1.3268998793727383E-2</v>
      </c>
      <c r="G47" s="4">
        <f t="shared" si="6"/>
        <v>0</v>
      </c>
      <c r="H47" s="4">
        <f t="shared" si="6"/>
        <v>1.2062726176115802E-2</v>
      </c>
      <c r="I47" s="4">
        <f t="shared" si="6"/>
        <v>1.2062726176115801E-3</v>
      </c>
      <c r="J47" s="4">
        <f t="shared" si="6"/>
        <v>0.47889022919179736</v>
      </c>
      <c r="K47" s="4">
        <f t="shared" si="6"/>
        <v>1</v>
      </c>
    </row>
    <row r="48" spans="1:11" s="8" customFormat="1" x14ac:dyDescent="0.25">
      <c r="A48" s="16" t="s">
        <v>61</v>
      </c>
      <c r="B48" s="4">
        <f t="shared" si="6"/>
        <v>8.5552268244575944E-2</v>
      </c>
      <c r="C48" s="4">
        <f t="shared" si="6"/>
        <v>0.39571005917159763</v>
      </c>
      <c r="D48" s="4">
        <f t="shared" si="6"/>
        <v>4.4871794871794872E-2</v>
      </c>
      <c r="E48" s="4">
        <f t="shared" si="6"/>
        <v>2.0463510848126233E-2</v>
      </c>
      <c r="F48" s="4">
        <f t="shared" si="6"/>
        <v>1.1094674556213017E-2</v>
      </c>
      <c r="G48" s="4">
        <f t="shared" si="6"/>
        <v>7.3964497041420117E-4</v>
      </c>
      <c r="H48" s="4">
        <f t="shared" si="6"/>
        <v>5.4240631163708086E-3</v>
      </c>
      <c r="I48" s="4">
        <f t="shared" si="6"/>
        <v>2.2189349112426036E-3</v>
      </c>
      <c r="J48" s="4">
        <f t="shared" si="6"/>
        <v>0.43392504930966469</v>
      </c>
      <c r="K48" s="4">
        <f t="shared" si="6"/>
        <v>1</v>
      </c>
    </row>
    <row r="49" spans="1:11" x14ac:dyDescent="0.25">
      <c r="A49" s="16" t="s">
        <v>30</v>
      </c>
      <c r="B49" s="4">
        <f t="shared" si="6"/>
        <v>7.9664570230607967E-2</v>
      </c>
      <c r="C49" s="4">
        <f t="shared" si="6"/>
        <v>0.4947589098532495</v>
      </c>
      <c r="D49" s="4">
        <f t="shared" si="6"/>
        <v>3.7735849056603772E-2</v>
      </c>
      <c r="E49" s="4">
        <f t="shared" si="6"/>
        <v>1.8867924528301886E-2</v>
      </c>
      <c r="F49" s="4">
        <f t="shared" si="6"/>
        <v>4.1928721174004195E-3</v>
      </c>
      <c r="G49" s="4">
        <f t="shared" si="6"/>
        <v>0</v>
      </c>
      <c r="H49" s="4">
        <f t="shared" si="6"/>
        <v>2.0964360587002098E-3</v>
      </c>
      <c r="I49" s="4">
        <f t="shared" si="6"/>
        <v>2.0964360587002098E-3</v>
      </c>
      <c r="J49" s="4">
        <f t="shared" si="6"/>
        <v>0.36058700209643607</v>
      </c>
      <c r="K49" s="4">
        <f t="shared" si="6"/>
        <v>1</v>
      </c>
    </row>
    <row r="50" spans="1:11" x14ac:dyDescent="0.25">
      <c r="A50" s="16" t="s">
        <v>31</v>
      </c>
      <c r="B50" s="4">
        <f t="shared" si="6"/>
        <v>0.1</v>
      </c>
      <c r="C50" s="4">
        <f t="shared" si="6"/>
        <v>0.39310344827586208</v>
      </c>
      <c r="D50" s="4">
        <f t="shared" si="6"/>
        <v>3.4482758620689655E-2</v>
      </c>
      <c r="E50" s="4">
        <f t="shared" si="6"/>
        <v>1.7241379310344827E-2</v>
      </c>
      <c r="F50" s="4">
        <f t="shared" si="6"/>
        <v>1.7241379310344827E-2</v>
      </c>
      <c r="G50" s="4">
        <f t="shared" si="6"/>
        <v>0</v>
      </c>
      <c r="H50" s="4">
        <f t="shared" si="6"/>
        <v>1.3793103448275862E-2</v>
      </c>
      <c r="I50" s="4">
        <f t="shared" si="6"/>
        <v>0</v>
      </c>
      <c r="J50" s="4">
        <f t="shared" si="6"/>
        <v>0.42413793103448277</v>
      </c>
      <c r="K50" s="4">
        <f t="shared" si="6"/>
        <v>1</v>
      </c>
    </row>
    <row r="51" spans="1:11" x14ac:dyDescent="0.25">
      <c r="A51" s="16" t="s">
        <v>32</v>
      </c>
      <c r="B51" s="4">
        <f t="shared" si="6"/>
        <v>0.10569105691056911</v>
      </c>
      <c r="C51" s="4">
        <f t="shared" si="6"/>
        <v>0.33333333333333331</v>
      </c>
      <c r="D51" s="4">
        <f t="shared" si="6"/>
        <v>4.878048780487805E-2</v>
      </c>
      <c r="E51" s="4">
        <f t="shared" si="6"/>
        <v>1.2195121951219513E-2</v>
      </c>
      <c r="F51" s="4">
        <f t="shared" si="6"/>
        <v>2.8455284552845527E-2</v>
      </c>
      <c r="G51" s="4">
        <f t="shared" si="6"/>
        <v>4.0650406504065045E-3</v>
      </c>
      <c r="H51" s="4">
        <f t="shared" si="6"/>
        <v>0</v>
      </c>
      <c r="I51" s="4">
        <f t="shared" si="6"/>
        <v>0</v>
      </c>
      <c r="J51" s="4">
        <f t="shared" si="6"/>
        <v>0.46747967479674796</v>
      </c>
      <c r="K51" s="4">
        <f t="shared" si="6"/>
        <v>1</v>
      </c>
    </row>
    <row r="52" spans="1:11" x14ac:dyDescent="0.25">
      <c r="A52" s="16" t="s">
        <v>33</v>
      </c>
      <c r="B52" s="4">
        <f t="shared" si="6"/>
        <v>9.3841642228739003E-2</v>
      </c>
      <c r="C52" s="4">
        <f t="shared" si="6"/>
        <v>0.40469208211143692</v>
      </c>
      <c r="D52" s="4">
        <f t="shared" si="6"/>
        <v>4.9853372434017593E-2</v>
      </c>
      <c r="E52" s="4">
        <f t="shared" si="6"/>
        <v>3.2258064516129031E-2</v>
      </c>
      <c r="F52" s="4">
        <f t="shared" si="6"/>
        <v>2.9325513196480938E-3</v>
      </c>
      <c r="G52" s="4">
        <f t="shared" si="6"/>
        <v>2.9325513196480938E-3</v>
      </c>
      <c r="H52" s="4">
        <f t="shared" si="6"/>
        <v>0</v>
      </c>
      <c r="I52" s="4">
        <f t="shared" si="6"/>
        <v>8.7976539589442824E-3</v>
      </c>
      <c r="J52" s="4">
        <f t="shared" si="6"/>
        <v>0.40469208211143692</v>
      </c>
      <c r="K52" s="4">
        <f t="shared" si="6"/>
        <v>1</v>
      </c>
    </row>
    <row r="53" spans="1:11" x14ac:dyDescent="0.25">
      <c r="A53" s="16" t="s">
        <v>34</v>
      </c>
      <c r="B53" s="4">
        <f t="shared" si="6"/>
        <v>5.4545454545454543E-2</v>
      </c>
      <c r="C53" s="4">
        <f t="shared" si="6"/>
        <v>0.33939393939393941</v>
      </c>
      <c r="D53" s="4">
        <f t="shared" si="6"/>
        <v>4.8484848484848485E-2</v>
      </c>
      <c r="E53" s="4">
        <f t="shared" si="6"/>
        <v>1.8181818181818181E-2</v>
      </c>
      <c r="F53" s="4">
        <f t="shared" si="6"/>
        <v>1.2121212121212121E-2</v>
      </c>
      <c r="G53" s="4">
        <f t="shared" si="6"/>
        <v>0</v>
      </c>
      <c r="H53" s="4">
        <f t="shared" si="6"/>
        <v>0</v>
      </c>
      <c r="I53" s="4">
        <f t="shared" si="6"/>
        <v>0</v>
      </c>
      <c r="J53" s="4">
        <f t="shared" si="6"/>
        <v>0.52727272727272723</v>
      </c>
      <c r="K53" s="4">
        <f t="shared" si="6"/>
        <v>1</v>
      </c>
    </row>
    <row r="54" spans="1:11" x14ac:dyDescent="0.25">
      <c r="A54" s="16" t="s">
        <v>35</v>
      </c>
      <c r="B54" s="4">
        <f t="shared" si="6"/>
        <v>5.6856187290969896E-2</v>
      </c>
      <c r="C54" s="4">
        <f t="shared" si="6"/>
        <v>0.60869565217391308</v>
      </c>
      <c r="D54" s="4">
        <f t="shared" si="6"/>
        <v>5.016722408026756E-2</v>
      </c>
      <c r="E54" s="4">
        <f t="shared" si="6"/>
        <v>2.6755852842809364E-2</v>
      </c>
      <c r="F54" s="4">
        <f t="shared" si="6"/>
        <v>3.3444816053511705E-3</v>
      </c>
      <c r="G54" s="4">
        <f t="shared" si="6"/>
        <v>3.3444816053511705E-3</v>
      </c>
      <c r="H54" s="4">
        <f t="shared" si="6"/>
        <v>1.0033444816053512E-2</v>
      </c>
      <c r="I54" s="4">
        <f t="shared" si="6"/>
        <v>0</v>
      </c>
      <c r="J54" s="4">
        <f t="shared" si="6"/>
        <v>0.24080267558528429</v>
      </c>
      <c r="K54" s="4">
        <f t="shared" si="6"/>
        <v>1</v>
      </c>
    </row>
    <row r="55" spans="1:11" x14ac:dyDescent="0.25">
      <c r="A55" s="16" t="s">
        <v>36</v>
      </c>
      <c r="B55" s="4">
        <f t="shared" si="6"/>
        <v>8.2568807339449546E-2</v>
      </c>
      <c r="C55" s="4">
        <f t="shared" si="6"/>
        <v>0.26146788990825687</v>
      </c>
      <c r="D55" s="4">
        <f t="shared" si="6"/>
        <v>2.7522935779816515E-2</v>
      </c>
      <c r="E55" s="4">
        <f t="shared" si="6"/>
        <v>4.1284403669724773E-2</v>
      </c>
      <c r="F55" s="4">
        <f t="shared" si="6"/>
        <v>1.3761467889908258E-2</v>
      </c>
      <c r="G55" s="4">
        <f t="shared" si="6"/>
        <v>0</v>
      </c>
      <c r="H55" s="4">
        <f t="shared" si="6"/>
        <v>0</v>
      </c>
      <c r="I55" s="4">
        <f t="shared" si="6"/>
        <v>9.1743119266055051E-3</v>
      </c>
      <c r="J55" s="4">
        <f t="shared" si="6"/>
        <v>0.56422018348623848</v>
      </c>
      <c r="K55" s="4">
        <f t="shared" si="6"/>
        <v>1</v>
      </c>
    </row>
    <row r="56" spans="1:11" x14ac:dyDescent="0.25">
      <c r="A56" s="16" t="s">
        <v>37</v>
      </c>
      <c r="B56" s="4">
        <f t="shared" si="6"/>
        <v>8.0717488789237665E-2</v>
      </c>
      <c r="C56" s="4">
        <f t="shared" si="6"/>
        <v>0.34977578475336324</v>
      </c>
      <c r="D56" s="4">
        <f t="shared" si="6"/>
        <v>3.5874439461883408E-2</v>
      </c>
      <c r="E56" s="4">
        <f t="shared" si="6"/>
        <v>8.9686098654708519E-3</v>
      </c>
      <c r="F56" s="4">
        <f t="shared" si="6"/>
        <v>8.9686098654708519E-3</v>
      </c>
      <c r="G56" s="4">
        <f t="shared" si="6"/>
        <v>0</v>
      </c>
      <c r="H56" s="4">
        <f t="shared" si="6"/>
        <v>0</v>
      </c>
      <c r="I56" s="4">
        <f t="shared" si="6"/>
        <v>0</v>
      </c>
      <c r="J56" s="4">
        <f t="shared" si="6"/>
        <v>0.51569506726457404</v>
      </c>
      <c r="K56" s="4">
        <f t="shared" si="6"/>
        <v>1</v>
      </c>
    </row>
    <row r="57" spans="1:11" x14ac:dyDescent="0.25">
      <c r="A57" s="16" t="s">
        <v>38</v>
      </c>
      <c r="B57" s="4">
        <f t="shared" si="6"/>
        <v>8.6021505376344093E-2</v>
      </c>
      <c r="C57" s="4">
        <f t="shared" si="6"/>
        <v>0.4265232974910394</v>
      </c>
      <c r="D57" s="4">
        <f t="shared" si="6"/>
        <v>3.2258064516129031E-2</v>
      </c>
      <c r="E57" s="4">
        <f t="shared" si="6"/>
        <v>3.5842293906810034E-2</v>
      </c>
      <c r="F57" s="4">
        <f t="shared" si="6"/>
        <v>1.0752688172043012E-2</v>
      </c>
      <c r="G57" s="4">
        <f t="shared" si="6"/>
        <v>0</v>
      </c>
      <c r="H57" s="4">
        <f t="shared" si="6"/>
        <v>3.5842293906810036E-3</v>
      </c>
      <c r="I57" s="4">
        <f t="shared" si="6"/>
        <v>7.1684587813620072E-3</v>
      </c>
      <c r="J57" s="4">
        <f t="shared" si="6"/>
        <v>0.39784946236559138</v>
      </c>
      <c r="K57" s="4">
        <f t="shared" si="6"/>
        <v>1</v>
      </c>
    </row>
    <row r="58" spans="1:11" x14ac:dyDescent="0.25">
      <c r="A58" s="16" t="s">
        <v>39</v>
      </c>
      <c r="B58" s="4">
        <f t="shared" si="6"/>
        <v>9.1383812010443863E-2</v>
      </c>
      <c r="C58" s="4">
        <f t="shared" si="6"/>
        <v>0.25848563968668409</v>
      </c>
      <c r="D58" s="4">
        <f t="shared" si="6"/>
        <v>4.6997389033942558E-2</v>
      </c>
      <c r="E58" s="4">
        <f t="shared" si="6"/>
        <v>1.5665796344647518E-2</v>
      </c>
      <c r="F58" s="4">
        <f t="shared" si="6"/>
        <v>1.0443864229765013E-2</v>
      </c>
      <c r="G58" s="4">
        <f t="shared" si="6"/>
        <v>0</v>
      </c>
      <c r="H58" s="4">
        <f t="shared" si="6"/>
        <v>1.5665796344647518E-2</v>
      </c>
      <c r="I58" s="4">
        <f t="shared" si="6"/>
        <v>0</v>
      </c>
      <c r="J58" s="4">
        <f t="shared" si="6"/>
        <v>0.56135770234986948</v>
      </c>
      <c r="K58" s="4">
        <f t="shared" si="6"/>
        <v>1</v>
      </c>
    </row>
    <row r="59" spans="1:11" x14ac:dyDescent="0.25">
      <c r="A59" s="16" t="s">
        <v>40</v>
      </c>
      <c r="B59" s="4">
        <f t="shared" si="6"/>
        <v>8.0808080808080815E-2</v>
      </c>
      <c r="C59" s="4">
        <f t="shared" si="6"/>
        <v>0.39057239057239057</v>
      </c>
      <c r="D59" s="4">
        <f t="shared" si="6"/>
        <v>5.387205387205387E-2</v>
      </c>
      <c r="E59" s="4">
        <f t="shared" si="6"/>
        <v>3.0303030303030304E-2</v>
      </c>
      <c r="F59" s="4">
        <f t="shared" si="6"/>
        <v>1.0101010101010102E-2</v>
      </c>
      <c r="G59" s="4">
        <f t="shared" si="6"/>
        <v>0</v>
      </c>
      <c r="H59" s="4">
        <f t="shared" si="6"/>
        <v>1.0101010101010102E-2</v>
      </c>
      <c r="I59" s="4">
        <f t="shared" si="6"/>
        <v>3.3670033670033669E-3</v>
      </c>
      <c r="J59" s="4">
        <f t="shared" si="6"/>
        <v>0.4208754208754209</v>
      </c>
      <c r="K59" s="4">
        <f t="shared" si="6"/>
        <v>1</v>
      </c>
    </row>
    <row r="60" spans="1:11" x14ac:dyDescent="0.25">
      <c r="A60" s="16" t="s">
        <v>41</v>
      </c>
      <c r="B60" s="4">
        <f t="shared" si="6"/>
        <v>8.7248322147651006E-2</v>
      </c>
      <c r="C60" s="4">
        <f t="shared" si="6"/>
        <v>0.43624161073825501</v>
      </c>
      <c r="D60" s="4">
        <f t="shared" si="6"/>
        <v>5.3691275167785234E-2</v>
      </c>
      <c r="E60" s="4">
        <f t="shared" si="6"/>
        <v>6.7114093959731542E-3</v>
      </c>
      <c r="F60" s="4">
        <f t="shared" si="6"/>
        <v>2.6845637583892617E-2</v>
      </c>
      <c r="G60" s="4">
        <f t="shared" si="6"/>
        <v>0</v>
      </c>
      <c r="H60" s="4">
        <f t="shared" si="6"/>
        <v>6.7114093959731542E-3</v>
      </c>
      <c r="I60" s="4">
        <f t="shared" si="6"/>
        <v>0</v>
      </c>
      <c r="J60" s="4">
        <f t="shared" si="6"/>
        <v>0.3825503355704698</v>
      </c>
      <c r="K60" s="4">
        <f t="shared" si="6"/>
        <v>1</v>
      </c>
    </row>
    <row r="61" spans="1:11" x14ac:dyDescent="0.25">
      <c r="A61" s="16" t="s">
        <v>42</v>
      </c>
      <c r="B61" s="4">
        <f t="shared" si="6"/>
        <v>8.5836909871244635E-2</v>
      </c>
      <c r="C61" s="4">
        <f t="shared" si="6"/>
        <v>0.33476394849785407</v>
      </c>
      <c r="D61" s="4">
        <f t="shared" si="6"/>
        <v>6.4377682403433473E-2</v>
      </c>
      <c r="E61" s="4">
        <f t="shared" si="6"/>
        <v>1.2875536480686695E-2</v>
      </c>
      <c r="F61" s="4">
        <f t="shared" si="6"/>
        <v>1.7167381974248927E-2</v>
      </c>
      <c r="G61" s="4">
        <f t="shared" si="6"/>
        <v>0</v>
      </c>
      <c r="H61" s="4">
        <f t="shared" si="6"/>
        <v>4.2918454935622317E-3</v>
      </c>
      <c r="I61" s="4">
        <f t="shared" si="6"/>
        <v>0</v>
      </c>
      <c r="J61" s="4">
        <f t="shared" si="6"/>
        <v>0.48068669527896996</v>
      </c>
      <c r="K61" s="4">
        <f t="shared" si="6"/>
        <v>1</v>
      </c>
    </row>
    <row r="62" spans="1:11" x14ac:dyDescent="0.25">
      <c r="A62" s="16" t="s">
        <v>43</v>
      </c>
      <c r="B62" s="4">
        <f t="shared" si="6"/>
        <v>9.2307692307692313E-2</v>
      </c>
      <c r="C62" s="4">
        <f t="shared" si="6"/>
        <v>0.37307692307692308</v>
      </c>
      <c r="D62" s="4">
        <f t="shared" si="6"/>
        <v>5.3846153846153849E-2</v>
      </c>
      <c r="E62" s="4">
        <f t="shared" si="6"/>
        <v>0</v>
      </c>
      <c r="F62" s="4">
        <f t="shared" si="6"/>
        <v>3.8461538461538464E-3</v>
      </c>
      <c r="G62" s="4">
        <f t="shared" si="6"/>
        <v>0</v>
      </c>
      <c r="H62" s="4">
        <f t="shared" si="6"/>
        <v>7.6923076923076927E-3</v>
      </c>
      <c r="I62" s="4">
        <f t="shared" si="6"/>
        <v>0</v>
      </c>
      <c r="J62" s="4">
        <f t="shared" si="6"/>
        <v>0.46923076923076923</v>
      </c>
      <c r="K62" s="4">
        <f t="shared" si="6"/>
        <v>1</v>
      </c>
    </row>
    <row r="63" spans="1:11" x14ac:dyDescent="0.25">
      <c r="A63" s="16" t="s">
        <v>44</v>
      </c>
      <c r="B63" s="4">
        <f t="shared" si="6"/>
        <v>0.10204081632653061</v>
      </c>
      <c r="C63" s="4">
        <f t="shared" si="6"/>
        <v>0.44897959183673469</v>
      </c>
      <c r="D63" s="4">
        <f t="shared" si="6"/>
        <v>4.0816326530612242E-2</v>
      </c>
      <c r="E63" s="4">
        <f t="shared" si="6"/>
        <v>2.0408163265306121E-2</v>
      </c>
      <c r="F63" s="4">
        <f t="shared" si="6"/>
        <v>1.5306122448979591E-2</v>
      </c>
      <c r="G63" s="4">
        <f t="shared" si="6"/>
        <v>0</v>
      </c>
      <c r="H63" s="4">
        <f t="shared" si="6"/>
        <v>0</v>
      </c>
      <c r="I63" s="4">
        <f t="shared" si="6"/>
        <v>0</v>
      </c>
      <c r="J63" s="4">
        <f t="shared" si="6"/>
        <v>0.37244897959183676</v>
      </c>
      <c r="K63" s="4">
        <f t="shared" si="6"/>
        <v>1</v>
      </c>
    </row>
    <row r="64" spans="1:11" x14ac:dyDescent="0.25">
      <c r="A64" s="16" t="s">
        <v>45</v>
      </c>
      <c r="B64" s="4">
        <f t="shared" si="6"/>
        <v>8.5905349794238681E-2</v>
      </c>
      <c r="C64" s="4">
        <f t="shared" si="6"/>
        <v>0.38734567901234568</v>
      </c>
      <c r="D64" s="4">
        <f t="shared" si="6"/>
        <v>4.4238683127572016E-2</v>
      </c>
      <c r="E64" s="4">
        <f t="shared" si="6"/>
        <v>2.1090534979423869E-2</v>
      </c>
      <c r="F64" s="4">
        <f t="shared" si="6"/>
        <v>1.131687242798354E-2</v>
      </c>
      <c r="G64" s="4">
        <f t="shared" si="6"/>
        <v>1.5432098765432098E-3</v>
      </c>
      <c r="H64" s="4">
        <f t="shared" si="6"/>
        <v>4.6296296296296294E-3</v>
      </c>
      <c r="I64" s="4">
        <f t="shared" si="6"/>
        <v>1.02880658436214E-3</v>
      </c>
      <c r="J64" s="4">
        <f t="shared" si="6"/>
        <v>0.44290123456790126</v>
      </c>
      <c r="K64" s="4">
        <f t="shared" si="6"/>
        <v>1</v>
      </c>
    </row>
    <row r="65" spans="1:11" x14ac:dyDescent="0.25">
      <c r="A65" s="16" t="s">
        <v>46</v>
      </c>
      <c r="B65" s="4">
        <f t="shared" si="6"/>
        <v>8.4397163120567373E-2</v>
      </c>
      <c r="C65" s="4">
        <f t="shared" si="6"/>
        <v>0.38250591016548463</v>
      </c>
      <c r="D65" s="4">
        <f t="shared" si="6"/>
        <v>4.6099290780141841E-2</v>
      </c>
      <c r="E65" s="4">
        <f t="shared" si="6"/>
        <v>2.4586288416075651E-2</v>
      </c>
      <c r="F65" s="4">
        <f t="shared" si="6"/>
        <v>1.3002364066193853E-2</v>
      </c>
      <c r="G65" s="4">
        <f t="shared" si="6"/>
        <v>9.4562647754137111E-4</v>
      </c>
      <c r="H65" s="4">
        <f t="shared" si="6"/>
        <v>5.9101654846335696E-3</v>
      </c>
      <c r="I65" s="4">
        <f t="shared" si="6"/>
        <v>2.3640661938534278E-3</v>
      </c>
      <c r="J65" s="4">
        <f t="shared" si="6"/>
        <v>0.4401891252955083</v>
      </c>
      <c r="K65" s="4">
        <f t="shared" si="6"/>
        <v>1</v>
      </c>
    </row>
    <row r="66" spans="1:11" x14ac:dyDescent="0.25">
      <c r="A66" s="16" t="s">
        <v>47</v>
      </c>
      <c r="B66" s="4">
        <f t="shared" si="6"/>
        <v>8.4844559585492224E-2</v>
      </c>
      <c r="C66" s="4">
        <f t="shared" si="6"/>
        <v>0.38390544041450775</v>
      </c>
      <c r="D66" s="4">
        <f t="shared" si="6"/>
        <v>4.5498704663212437E-2</v>
      </c>
      <c r="E66" s="4">
        <f t="shared" si="6"/>
        <v>2.3477979274611399E-2</v>
      </c>
      <c r="F66" s="4">
        <f t="shared" si="6"/>
        <v>1.2629533678756476E-2</v>
      </c>
      <c r="G66" s="4">
        <f t="shared" si="6"/>
        <v>1.1334196891191709E-3</v>
      </c>
      <c r="H66" s="4">
        <f t="shared" si="6"/>
        <v>5.5051813471502587E-3</v>
      </c>
      <c r="I66" s="4">
        <f t="shared" si="6"/>
        <v>2.1049222797927462E-3</v>
      </c>
      <c r="J66" s="4">
        <f t="shared" si="6"/>
        <v>0.44090025906735753</v>
      </c>
      <c r="K66" s="4">
        <f t="shared" si="6"/>
        <v>1</v>
      </c>
    </row>
    <row r="67" spans="1:11" ht="30" x14ac:dyDescent="0.25">
      <c r="A67" s="5" t="s">
        <v>49</v>
      </c>
      <c r="B67" s="4">
        <f t="shared" si="6"/>
        <v>8.2111436950146624E-2</v>
      </c>
      <c r="C67" s="4">
        <f t="shared" si="6"/>
        <v>0.40821114369501466</v>
      </c>
      <c r="D67" s="4">
        <f t="shared" si="6"/>
        <v>4.3401759530791791E-2</v>
      </c>
      <c r="E67" s="4">
        <f t="shared" si="6"/>
        <v>2.2873900293255131E-2</v>
      </c>
      <c r="F67" s="4">
        <f t="shared" si="6"/>
        <v>1.0557184750733138E-2</v>
      </c>
      <c r="G67" s="4">
        <f t="shared" si="6"/>
        <v>5.8651026392961877E-4</v>
      </c>
      <c r="H67" s="4">
        <f t="shared" si="6"/>
        <v>4.1055718475073314E-3</v>
      </c>
      <c r="I67" s="4">
        <f t="shared" si="6"/>
        <v>2.3460410557184751E-3</v>
      </c>
      <c r="J67" s="4">
        <f t="shared" si="6"/>
        <v>0.4258064516129032</v>
      </c>
      <c r="K67" s="4">
        <f t="shared" si="6"/>
        <v>1</v>
      </c>
    </row>
    <row r="68" spans="1:11" ht="30" x14ac:dyDescent="0.25">
      <c r="A68" s="5" t="s">
        <v>51</v>
      </c>
      <c r="B68" s="4">
        <f t="shared" si="6"/>
        <v>8.7327642810242939E-2</v>
      </c>
      <c r="C68" s="4">
        <f t="shared" si="6"/>
        <v>0.41103086014445173</v>
      </c>
      <c r="D68" s="4">
        <f t="shared" si="6"/>
        <v>4.3992120814182537E-2</v>
      </c>
      <c r="E68" s="4">
        <f t="shared" si="6"/>
        <v>2.2980958634274459E-2</v>
      </c>
      <c r="F68" s="4">
        <f t="shared" si="6"/>
        <v>1.1162179908076166E-2</v>
      </c>
      <c r="G68" s="4">
        <f t="shared" si="6"/>
        <v>1.3131976362442547E-3</v>
      </c>
      <c r="H68" s="4">
        <f t="shared" si="6"/>
        <v>3.2829940906106371E-3</v>
      </c>
      <c r="I68" s="4">
        <f t="shared" si="6"/>
        <v>2.6263952724885093E-3</v>
      </c>
      <c r="J68" s="4">
        <f t="shared" si="6"/>
        <v>0.41628365068942874</v>
      </c>
      <c r="K68" s="4">
        <f t="shared" si="6"/>
        <v>1</v>
      </c>
    </row>
    <row r="69" spans="1:11" ht="30" x14ac:dyDescent="0.25">
      <c r="A69" s="5" t="s">
        <v>50</v>
      </c>
      <c r="B69" s="4">
        <f t="shared" si="6"/>
        <v>8.7315634218289084E-2</v>
      </c>
      <c r="C69" s="4">
        <f t="shared" si="6"/>
        <v>0.32979351032448379</v>
      </c>
      <c r="D69" s="4">
        <f t="shared" si="6"/>
        <v>5.3097345132743362E-2</v>
      </c>
      <c r="E69" s="4">
        <f t="shared" si="6"/>
        <v>2.359882005899705E-2</v>
      </c>
      <c r="F69" s="4">
        <f t="shared" si="6"/>
        <v>1.7109144542772861E-2</v>
      </c>
      <c r="G69" s="4">
        <f t="shared" si="6"/>
        <v>5.8997050147492625E-4</v>
      </c>
      <c r="H69" s="4">
        <f t="shared" si="6"/>
        <v>8.8495575221238937E-3</v>
      </c>
      <c r="I69" s="4">
        <f t="shared" si="6"/>
        <v>2.359882005899705E-3</v>
      </c>
      <c r="J69" s="4">
        <f t="shared" si="6"/>
        <v>0.47728613569321532</v>
      </c>
      <c r="K69" s="4">
        <f t="shared" si="6"/>
        <v>1</v>
      </c>
    </row>
    <row r="70" spans="1:11" x14ac:dyDescent="0.25">
      <c r="A70" s="1" t="s">
        <v>52</v>
      </c>
      <c r="B70" s="4">
        <f t="shared" si="6"/>
        <v>8.5079601207249222E-2</v>
      </c>
      <c r="C70" s="4">
        <f t="shared" si="6"/>
        <v>0.37338902318662298</v>
      </c>
      <c r="D70" s="4">
        <f t="shared" si="6"/>
        <v>4.8776301297363794E-2</v>
      </c>
      <c r="E70" s="4">
        <f t="shared" ref="E70:K70" si="7">E34/$K34</f>
        <v>2.5932971921442977E-2</v>
      </c>
      <c r="F70" s="4">
        <f t="shared" si="7"/>
        <v>1.6134799959949077E-2</v>
      </c>
      <c r="G70" s="4">
        <f t="shared" si="7"/>
        <v>2.2600163064467682E-3</v>
      </c>
      <c r="H70" s="4">
        <f t="shared" si="7"/>
        <v>7.4952439530259901E-3</v>
      </c>
      <c r="I70" s="4">
        <f t="shared" si="7"/>
        <v>5.0206691364735167E-3</v>
      </c>
      <c r="J70" s="4">
        <f t="shared" si="7"/>
        <v>0.43591137303142569</v>
      </c>
      <c r="K70" s="4">
        <f t="shared" si="7"/>
        <v>1</v>
      </c>
    </row>
    <row r="71" spans="1:11" ht="30" x14ac:dyDescent="0.25">
      <c r="A71" s="5" t="s">
        <v>54</v>
      </c>
      <c r="B71" s="4">
        <f t="shared" ref="B71:K71" si="8">B36/$K36</f>
        <v>5.1939385826917747E-2</v>
      </c>
      <c r="C71" s="4">
        <f t="shared" si="8"/>
        <v>0.14224272175343222</v>
      </c>
      <c r="D71" s="4">
        <f t="shared" si="8"/>
        <v>2.2659742387113789E-2</v>
      </c>
      <c r="E71" s="4">
        <f t="shared" si="8"/>
        <v>1.1255488421468359E-2</v>
      </c>
      <c r="F71" s="4">
        <f t="shared" si="8"/>
        <v>1.3772243596455073E-2</v>
      </c>
      <c r="G71" s="4">
        <f t="shared" si="8"/>
        <v>1.6466921036972049E-3</v>
      </c>
      <c r="H71" s="4">
        <f t="shared" si="8"/>
        <v>5.8180912154774476E-3</v>
      </c>
      <c r="I71" s="4">
        <f t="shared" si="8"/>
        <v>2.1937119554485299E-3</v>
      </c>
      <c r="J71" s="4">
        <f t="shared" si="8"/>
        <v>0.74847192273998964</v>
      </c>
      <c r="K71" s="4">
        <f t="shared" si="8"/>
        <v>1</v>
      </c>
    </row>
    <row r="74" spans="1:11" ht="75" x14ac:dyDescent="0.25">
      <c r="A74" s="59" t="s">
        <v>18</v>
      </c>
      <c r="B74" s="32" t="s">
        <v>166</v>
      </c>
      <c r="C74" s="32" t="s">
        <v>404</v>
      </c>
      <c r="D74" s="32" t="s">
        <v>167</v>
      </c>
      <c r="E74" s="32" t="s">
        <v>161</v>
      </c>
      <c r="F74" s="32" t="s">
        <v>159</v>
      </c>
    </row>
    <row r="75" spans="1:11" ht="90" x14ac:dyDescent="0.25">
      <c r="A75" s="58" t="s">
        <v>19</v>
      </c>
      <c r="B75" s="30" t="s">
        <v>149</v>
      </c>
      <c r="C75" s="30" t="s">
        <v>405</v>
      </c>
      <c r="D75" s="30" t="s">
        <v>148</v>
      </c>
      <c r="E75" s="30" t="s">
        <v>156</v>
      </c>
      <c r="F75" s="30" t="s">
        <v>160</v>
      </c>
    </row>
    <row r="76" spans="1:11" x14ac:dyDescent="0.25">
      <c r="A76" s="27" t="s">
        <v>458</v>
      </c>
      <c r="B76" s="28">
        <v>0.41211323238973008</v>
      </c>
      <c r="C76" s="28">
        <v>0.47794601711652401</v>
      </c>
      <c r="D76" s="28">
        <v>8.8215931533903891E-2</v>
      </c>
      <c r="E76" s="28">
        <v>0.41803818301514156</v>
      </c>
      <c r="F76" s="28">
        <v>1</v>
      </c>
    </row>
    <row r="77" spans="1:11" x14ac:dyDescent="0.25">
      <c r="A77" s="27" t="s">
        <v>459</v>
      </c>
      <c r="B77" s="28">
        <v>0.42787046123650641</v>
      </c>
      <c r="C77" s="28">
        <v>0.49754661432777236</v>
      </c>
      <c r="D77" s="28">
        <v>7.5564278704612367E-2</v>
      </c>
      <c r="E77" s="28">
        <v>0.41315014720314036</v>
      </c>
      <c r="F77" s="28">
        <v>1</v>
      </c>
    </row>
    <row r="78" spans="1:11" x14ac:dyDescent="0.25">
      <c r="A78" s="27" t="s">
        <v>461</v>
      </c>
      <c r="B78" s="28">
        <v>0.38171262699564584</v>
      </c>
      <c r="C78" s="28">
        <v>0.44557329462989836</v>
      </c>
      <c r="D78" s="28">
        <v>9.2888243831640058E-2</v>
      </c>
      <c r="E78" s="28">
        <v>0.44557329462989842</v>
      </c>
      <c r="F78" s="28">
        <v>1</v>
      </c>
    </row>
    <row r="79" spans="1:11" x14ac:dyDescent="0.25">
      <c r="A79" s="27" t="s">
        <v>460</v>
      </c>
      <c r="B79" s="28">
        <v>0.33775633293124246</v>
      </c>
      <c r="C79" s="28">
        <v>0.4089264173703257</v>
      </c>
      <c r="D79" s="28">
        <v>8.6851628468033779E-2</v>
      </c>
      <c r="E79" s="28">
        <v>0.47889022919179736</v>
      </c>
      <c r="F79" s="28">
        <v>1</v>
      </c>
    </row>
    <row r="80" spans="1:11" x14ac:dyDescent="0.25">
      <c r="A80" s="53" t="s">
        <v>61</v>
      </c>
      <c r="B80" s="28">
        <v>0.39571005917159763</v>
      </c>
      <c r="C80" s="28">
        <v>0.46326429980276135</v>
      </c>
      <c r="D80" s="28">
        <v>8.5552268244575944E-2</v>
      </c>
      <c r="E80" s="28">
        <v>0.43392504930966469</v>
      </c>
      <c r="F80" s="28">
        <v>1</v>
      </c>
    </row>
    <row r="81" spans="1:6" x14ac:dyDescent="0.25">
      <c r="A81" s="53"/>
      <c r="B81" s="28"/>
      <c r="C81" s="28"/>
      <c r="D81" s="28"/>
      <c r="E81" s="28"/>
      <c r="F81" s="28"/>
    </row>
    <row r="82" spans="1:6" x14ac:dyDescent="0.25">
      <c r="A82" s="27" t="s">
        <v>52</v>
      </c>
      <c r="B82" s="28">
        <v>0.37338902318662298</v>
      </c>
      <c r="C82" s="28">
        <v>0.45311896554190328</v>
      </c>
      <c r="D82" s="28">
        <v>8.5079601207249222E-2</v>
      </c>
      <c r="E82" s="28">
        <v>0.43591137303142569</v>
      </c>
      <c r="F82" s="28">
        <v>1</v>
      </c>
    </row>
    <row r="83" spans="1:6" x14ac:dyDescent="0.25">
      <c r="A83" s="53"/>
      <c r="B83" s="35"/>
      <c r="C83" s="35"/>
      <c r="D83" s="35"/>
      <c r="E83" s="35"/>
      <c r="F83" s="35"/>
    </row>
    <row r="84" spans="1:6" x14ac:dyDescent="0.25">
      <c r="A84" s="33" t="s">
        <v>215</v>
      </c>
      <c r="B84" s="34">
        <v>0.14224272175343222</v>
      </c>
      <c r="C84" s="34">
        <v>0.17835166451746293</v>
      </c>
      <c r="D84" s="34">
        <v>5.1939385826917747E-2</v>
      </c>
      <c r="E84" s="34">
        <v>0.74847192273998964</v>
      </c>
      <c r="F84" s="34">
        <v>1</v>
      </c>
    </row>
    <row r="85" spans="1:6" x14ac:dyDescent="0.25">
      <c r="B85" s="4"/>
      <c r="C85" s="4"/>
      <c r="D85" s="4"/>
      <c r="E85" s="4"/>
      <c r="F85" s="4"/>
    </row>
    <row r="86" spans="1:6" x14ac:dyDescent="0.25">
      <c r="A86" s="16" t="s">
        <v>45</v>
      </c>
      <c r="B86" s="4">
        <v>0.38734567901234568</v>
      </c>
      <c r="C86" s="4">
        <v>0.45370370370370372</v>
      </c>
      <c r="D86" s="4">
        <v>8.5905349794238681E-2</v>
      </c>
      <c r="E86" s="4">
        <v>0.44290123456790126</v>
      </c>
      <c r="F86" s="4">
        <v>1</v>
      </c>
    </row>
    <row r="87" spans="1:6" x14ac:dyDescent="0.25">
      <c r="A87" s="16" t="s">
        <v>46</v>
      </c>
      <c r="B87" s="4">
        <v>0.38250591016548463</v>
      </c>
      <c r="C87" s="4">
        <v>0.45555555555555555</v>
      </c>
      <c r="D87" s="4">
        <v>8.4397163120567373E-2</v>
      </c>
      <c r="E87" s="4">
        <v>0.4401891252955083</v>
      </c>
      <c r="F87" s="4">
        <v>1</v>
      </c>
    </row>
    <row r="88" spans="1:6" x14ac:dyDescent="0.25">
      <c r="A88" s="16" t="s">
        <v>47</v>
      </c>
      <c r="B88" s="4">
        <v>0.38390544041450775</v>
      </c>
      <c r="C88" s="4">
        <v>0.4549870466321243</v>
      </c>
      <c r="D88" s="4">
        <v>8.4844559585492224E-2</v>
      </c>
      <c r="E88" s="4">
        <v>0.44090025906735753</v>
      </c>
      <c r="F88" s="4">
        <v>1</v>
      </c>
    </row>
    <row r="89" spans="1:6" ht="30" x14ac:dyDescent="0.25">
      <c r="A89" s="5" t="s">
        <v>49</v>
      </c>
      <c r="B89" s="4">
        <v>0.40821114369501466</v>
      </c>
      <c r="C89" s="4">
        <v>0.47683284457478003</v>
      </c>
      <c r="D89" s="4">
        <v>8.2111436950146624E-2</v>
      </c>
      <c r="E89" s="4">
        <v>0.4258064516129032</v>
      </c>
      <c r="F89" s="4">
        <v>1</v>
      </c>
    </row>
    <row r="90" spans="1:6" ht="30" x14ac:dyDescent="0.25">
      <c r="A90" s="5" t="s">
        <v>51</v>
      </c>
      <c r="B90" s="4">
        <v>0.41103086014445173</v>
      </c>
      <c r="C90" s="4">
        <v>0.48063033486539725</v>
      </c>
      <c r="D90" s="4">
        <v>8.7327642810242939E-2</v>
      </c>
      <c r="E90" s="4">
        <v>0.41628365068942874</v>
      </c>
      <c r="F90" s="4">
        <v>1</v>
      </c>
    </row>
    <row r="91" spans="1:6" ht="30" x14ac:dyDescent="0.25">
      <c r="A91" s="5" t="s">
        <v>50</v>
      </c>
      <c r="B91" s="4">
        <v>0.32979351032448379</v>
      </c>
      <c r="C91" s="4">
        <v>0.40884955752212387</v>
      </c>
      <c r="D91" s="4">
        <v>8.7315634218289084E-2</v>
      </c>
      <c r="E91" s="4">
        <v>0.47728613569321532</v>
      </c>
      <c r="F91" s="4">
        <v>1</v>
      </c>
    </row>
    <row r="92" spans="1:6" x14ac:dyDescent="0.25">
      <c r="B92" s="4"/>
      <c r="C92" s="4"/>
      <c r="D92" s="4"/>
      <c r="E92" s="4"/>
      <c r="F92" s="4"/>
    </row>
    <row r="93" spans="1:6" x14ac:dyDescent="0.25">
      <c r="A93" s="17" t="s">
        <v>57</v>
      </c>
      <c r="B93" s="12">
        <v>0.41211323238973008</v>
      </c>
      <c r="C93" s="12">
        <v>0.47794601711652401</v>
      </c>
      <c r="D93" s="12">
        <v>8.8215931533903891E-2</v>
      </c>
      <c r="E93" s="12">
        <v>0.41803818301514156</v>
      </c>
      <c r="F93" s="12">
        <v>1</v>
      </c>
    </row>
    <row r="94" spans="1:6" x14ac:dyDescent="0.25">
      <c r="A94" s="16" t="s">
        <v>30</v>
      </c>
      <c r="B94" s="4">
        <v>0.4947589098532495</v>
      </c>
      <c r="C94" s="4">
        <v>0.55345911949685545</v>
      </c>
      <c r="D94" s="4">
        <v>7.9664570230607967E-2</v>
      </c>
      <c r="E94" s="4">
        <v>0.36058700209643607</v>
      </c>
      <c r="F94" s="4">
        <v>1</v>
      </c>
    </row>
    <row r="95" spans="1:6" x14ac:dyDescent="0.25">
      <c r="A95" s="16" t="s">
        <v>31</v>
      </c>
      <c r="B95" s="4">
        <v>0.39310344827586208</v>
      </c>
      <c r="C95" s="4">
        <v>0.44482758620689655</v>
      </c>
      <c r="D95" s="4">
        <v>0.1</v>
      </c>
      <c r="E95" s="4">
        <v>0.42413793103448277</v>
      </c>
      <c r="F95" s="4">
        <v>1</v>
      </c>
    </row>
    <row r="96" spans="1:6" x14ac:dyDescent="0.25">
      <c r="A96" s="16" t="s">
        <v>32</v>
      </c>
      <c r="B96" s="4">
        <v>0.33333333333333331</v>
      </c>
      <c r="C96" s="4">
        <v>0.39430894308943087</v>
      </c>
      <c r="D96" s="4">
        <v>0.10569105691056911</v>
      </c>
      <c r="E96" s="4">
        <v>0.46747967479674796</v>
      </c>
      <c r="F96" s="4">
        <v>1</v>
      </c>
    </row>
    <row r="97" spans="1:6" x14ac:dyDescent="0.25">
      <c r="A97" s="16" t="s">
        <v>33</v>
      </c>
      <c r="B97" s="4">
        <v>0.40469208211143692</v>
      </c>
      <c r="C97" s="4">
        <v>0.49560117302052786</v>
      </c>
      <c r="D97" s="4">
        <v>9.3841642228739003E-2</v>
      </c>
      <c r="E97" s="4">
        <v>0.40469208211143692</v>
      </c>
      <c r="F97" s="4">
        <v>1</v>
      </c>
    </row>
    <row r="98" spans="1:6" x14ac:dyDescent="0.25">
      <c r="A98" s="16" t="s">
        <v>34</v>
      </c>
      <c r="B98" s="4">
        <v>0.33939393939393941</v>
      </c>
      <c r="C98" s="4">
        <v>0.40606060606060607</v>
      </c>
      <c r="D98" s="4">
        <v>5.4545454545454543E-2</v>
      </c>
      <c r="E98" s="4">
        <v>0.52727272727272723</v>
      </c>
      <c r="F98" s="4">
        <v>1</v>
      </c>
    </row>
    <row r="99" spans="1:6" x14ac:dyDescent="0.25">
      <c r="A99" s="17" t="s">
        <v>58</v>
      </c>
      <c r="B99" s="12">
        <v>0.42787046123650641</v>
      </c>
      <c r="C99" s="12">
        <v>0.49754661432777236</v>
      </c>
      <c r="D99" s="12">
        <v>7.5564278704612367E-2</v>
      </c>
      <c r="E99" s="12">
        <v>0.41315014720314036</v>
      </c>
      <c r="F99" s="12">
        <v>1</v>
      </c>
    </row>
    <row r="100" spans="1:6" x14ac:dyDescent="0.25">
      <c r="A100" s="16" t="s">
        <v>35</v>
      </c>
      <c r="B100" s="4">
        <v>0.60869565217391308</v>
      </c>
      <c r="C100" s="4">
        <v>0.68561872909698995</v>
      </c>
      <c r="D100" s="4">
        <v>5.6856187290969896E-2</v>
      </c>
      <c r="E100" s="4">
        <v>0.24080267558528429</v>
      </c>
      <c r="F100" s="4">
        <v>1</v>
      </c>
    </row>
    <row r="101" spans="1:6" x14ac:dyDescent="0.25">
      <c r="A101" s="16" t="s">
        <v>36</v>
      </c>
      <c r="B101" s="4">
        <v>0.26146788990825687</v>
      </c>
      <c r="C101" s="4">
        <v>0.33944954128440369</v>
      </c>
      <c r="D101" s="4">
        <v>8.2568807339449546E-2</v>
      </c>
      <c r="E101" s="4">
        <v>0.56422018348623848</v>
      </c>
      <c r="F101" s="4">
        <v>1</v>
      </c>
    </row>
    <row r="102" spans="1:6" x14ac:dyDescent="0.25">
      <c r="A102" s="16" t="s">
        <v>37</v>
      </c>
      <c r="B102" s="4">
        <v>0.34977578475336324</v>
      </c>
      <c r="C102" s="4">
        <v>0.39461883408071752</v>
      </c>
      <c r="D102" s="4">
        <v>8.0717488789237665E-2</v>
      </c>
      <c r="E102" s="4">
        <v>0.51569506726457404</v>
      </c>
      <c r="F102" s="4">
        <v>1</v>
      </c>
    </row>
    <row r="103" spans="1:6" x14ac:dyDescent="0.25">
      <c r="A103" s="16" t="s">
        <v>38</v>
      </c>
      <c r="B103" s="4">
        <v>0.4265232974910394</v>
      </c>
      <c r="C103" s="4">
        <v>0.50179211469534046</v>
      </c>
      <c r="D103" s="4">
        <v>8.6021505376344093E-2</v>
      </c>
      <c r="E103" s="4">
        <v>0.39784946236559138</v>
      </c>
      <c r="F103" s="4">
        <v>1</v>
      </c>
    </row>
    <row r="104" spans="1:6" x14ac:dyDescent="0.25">
      <c r="A104" s="17" t="s">
        <v>60</v>
      </c>
      <c r="B104" s="12">
        <v>0.33775633293124246</v>
      </c>
      <c r="C104" s="12">
        <v>0.4089264173703257</v>
      </c>
      <c r="D104" s="12">
        <v>8.6851628468033779E-2</v>
      </c>
      <c r="E104" s="12">
        <v>0.47889022919179736</v>
      </c>
      <c r="F104" s="12">
        <v>1</v>
      </c>
    </row>
    <row r="105" spans="1:6" x14ac:dyDescent="0.25">
      <c r="A105" s="16" t="s">
        <v>39</v>
      </c>
      <c r="B105" s="4">
        <v>0.25848563968668409</v>
      </c>
      <c r="C105" s="4">
        <v>0.3211488250652742</v>
      </c>
      <c r="D105" s="4">
        <v>9.1383812010443863E-2</v>
      </c>
      <c r="E105" s="4">
        <v>0.56135770234986948</v>
      </c>
      <c r="F105" s="4">
        <v>1</v>
      </c>
    </row>
    <row r="106" spans="1:6" x14ac:dyDescent="0.25">
      <c r="A106" s="16" t="s">
        <v>40</v>
      </c>
      <c r="B106" s="4">
        <v>0.39057239057239057</v>
      </c>
      <c r="C106" s="4">
        <v>0.47811447811447805</v>
      </c>
      <c r="D106" s="4">
        <v>8.0808080808080815E-2</v>
      </c>
      <c r="E106" s="4">
        <v>0.4208754208754209</v>
      </c>
      <c r="F106" s="4">
        <v>1</v>
      </c>
    </row>
    <row r="107" spans="1:6" x14ac:dyDescent="0.25">
      <c r="A107" s="16" t="s">
        <v>41</v>
      </c>
      <c r="B107" s="4">
        <v>0.43624161073825501</v>
      </c>
      <c r="C107" s="4">
        <v>0.49664429530201337</v>
      </c>
      <c r="D107" s="4">
        <v>8.7248322147651006E-2</v>
      </c>
      <c r="E107" s="4">
        <v>0.3825503355704698</v>
      </c>
      <c r="F107" s="4">
        <v>1</v>
      </c>
    </row>
    <row r="108" spans="1:6" x14ac:dyDescent="0.25">
      <c r="A108" s="17" t="s">
        <v>59</v>
      </c>
      <c r="B108" s="12">
        <v>0.38171262699564584</v>
      </c>
      <c r="C108" s="12">
        <v>0.44557329462989836</v>
      </c>
      <c r="D108" s="12">
        <v>9.2888243831640058E-2</v>
      </c>
      <c r="E108" s="12">
        <v>0.44557329462989842</v>
      </c>
      <c r="F108" s="12">
        <v>1</v>
      </c>
    </row>
    <row r="109" spans="1:6" x14ac:dyDescent="0.25">
      <c r="A109" s="16" t="s">
        <v>42</v>
      </c>
      <c r="B109" s="4">
        <v>0.33476394849785407</v>
      </c>
      <c r="C109" s="4">
        <v>0.41201716738197419</v>
      </c>
      <c r="D109" s="4">
        <v>8.5836909871244635E-2</v>
      </c>
      <c r="E109" s="4">
        <v>0.48068669527896996</v>
      </c>
      <c r="F109" s="4">
        <v>1</v>
      </c>
    </row>
    <row r="110" spans="1:6" x14ac:dyDescent="0.25">
      <c r="A110" s="16" t="s">
        <v>43</v>
      </c>
      <c r="B110" s="4">
        <v>0.37307692307692308</v>
      </c>
      <c r="C110" s="4">
        <v>0.42692307692307696</v>
      </c>
      <c r="D110" s="4">
        <v>9.2307692307692313E-2</v>
      </c>
      <c r="E110" s="4">
        <v>0.46923076923076923</v>
      </c>
      <c r="F110" s="4">
        <v>1</v>
      </c>
    </row>
    <row r="111" spans="1:6" x14ac:dyDescent="0.25">
      <c r="A111" s="16" t="s">
        <v>44</v>
      </c>
      <c r="B111" s="4">
        <v>0.44897959183673469</v>
      </c>
      <c r="C111" s="4">
        <v>0.51020408163265307</v>
      </c>
      <c r="D111" s="4">
        <v>0.10204081632653061</v>
      </c>
      <c r="E111" s="4">
        <v>0.37244897959183676</v>
      </c>
      <c r="F111" s="4">
        <v>1</v>
      </c>
    </row>
    <row r="112" spans="1:6" x14ac:dyDescent="0.25">
      <c r="A112" s="17" t="s">
        <v>61</v>
      </c>
      <c r="B112" s="12">
        <v>0.39571005917159763</v>
      </c>
      <c r="C112" s="12">
        <v>0.46326429980276135</v>
      </c>
      <c r="D112" s="12">
        <v>8.5552268244575944E-2</v>
      </c>
      <c r="E112" s="12">
        <v>0.43392504930966469</v>
      </c>
      <c r="F112" s="12">
        <v>1</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2A6F6-F3CB-4F2E-A3DB-46762BF2F714}">
  <sheetPr>
    <tabColor rgb="FF0070C0"/>
  </sheetPr>
  <dimension ref="A1:I176"/>
  <sheetViews>
    <sheetView topLeftCell="A132" workbookViewId="0">
      <selection activeCell="H138" sqref="H138"/>
    </sheetView>
  </sheetViews>
  <sheetFormatPr defaultRowHeight="15" x14ac:dyDescent="0.25"/>
  <cols>
    <col min="1" max="5" width="18.140625" customWidth="1" collapsed="1"/>
    <col min="6" max="6" width="21.85546875" customWidth="1" collapsed="1"/>
    <col min="7" max="9" width="14" customWidth="1" collapsed="1"/>
  </cols>
  <sheetData>
    <row r="1" spans="1:9" ht="15.75" x14ac:dyDescent="0.25">
      <c r="A1" s="172" t="s">
        <v>608</v>
      </c>
    </row>
    <row r="2" spans="1:9" x14ac:dyDescent="0.25">
      <c r="A2" s="173" t="s">
        <v>595</v>
      </c>
    </row>
    <row r="4" spans="1:9" x14ac:dyDescent="0.25">
      <c r="A4" s="174" t="s">
        <v>498</v>
      </c>
      <c r="B4" s="174" t="s">
        <v>609</v>
      </c>
    </row>
    <row r="5" spans="1:9" x14ac:dyDescent="0.25">
      <c r="A5" s="174" t="s">
        <v>500</v>
      </c>
      <c r="B5" s="174" t="s">
        <v>501</v>
      </c>
    </row>
    <row r="6" spans="1:9" x14ac:dyDescent="0.25">
      <c r="A6" s="174" t="s">
        <v>502</v>
      </c>
      <c r="B6" s="174">
        <v>2011</v>
      </c>
    </row>
    <row r="7" spans="1:9" x14ac:dyDescent="0.25">
      <c r="A7" s="174" t="s">
        <v>610</v>
      </c>
      <c r="B7" s="174" t="s">
        <v>17</v>
      </c>
    </row>
    <row r="9" spans="1:9" ht="75" x14ac:dyDescent="0.25">
      <c r="A9" s="175" t="s">
        <v>18</v>
      </c>
      <c r="B9" s="176" t="s">
        <v>611</v>
      </c>
      <c r="C9" s="177" t="s">
        <v>161</v>
      </c>
      <c r="D9" s="176" t="s">
        <v>167</v>
      </c>
      <c r="E9" s="32" t="s">
        <v>404</v>
      </c>
      <c r="F9" s="176" t="s">
        <v>168</v>
      </c>
      <c r="G9" s="176" t="s">
        <v>169</v>
      </c>
      <c r="H9" s="176" t="s">
        <v>166</v>
      </c>
      <c r="I9" s="177" t="s">
        <v>612</v>
      </c>
    </row>
    <row r="10" spans="1:9" ht="51.95" customHeight="1" x14ac:dyDescent="0.25">
      <c r="A10" s="178" t="s">
        <v>19</v>
      </c>
      <c r="B10" s="179" t="s">
        <v>609</v>
      </c>
      <c r="C10" s="179" t="s">
        <v>156</v>
      </c>
      <c r="D10" s="179" t="s">
        <v>148</v>
      </c>
      <c r="E10" s="179" t="s">
        <v>405</v>
      </c>
      <c r="F10" s="179" t="s">
        <v>150</v>
      </c>
      <c r="G10" s="179" t="s">
        <v>151</v>
      </c>
      <c r="H10" s="179" t="s">
        <v>149</v>
      </c>
      <c r="I10" s="179" t="s">
        <v>613</v>
      </c>
    </row>
    <row r="11" spans="1:9" x14ac:dyDescent="0.25">
      <c r="A11" s="27" t="s">
        <v>458</v>
      </c>
      <c r="B11" s="180">
        <v>1549</v>
      </c>
      <c r="C11" s="180">
        <v>614</v>
      </c>
      <c r="D11" s="180">
        <v>130</v>
      </c>
      <c r="E11" s="180">
        <v>785</v>
      </c>
      <c r="F11" s="180">
        <v>56</v>
      </c>
      <c r="G11" s="180">
        <v>70</v>
      </c>
      <c r="H11" s="180">
        <v>656</v>
      </c>
      <c r="I11" s="180">
        <v>23</v>
      </c>
    </row>
    <row r="12" spans="1:9" x14ac:dyDescent="0.25">
      <c r="A12" s="27" t="s">
        <v>459</v>
      </c>
      <c r="B12" s="181">
        <v>1087</v>
      </c>
      <c r="C12" s="181">
        <v>401</v>
      </c>
      <c r="D12" s="181">
        <v>80</v>
      </c>
      <c r="E12" s="181">
        <v>581</v>
      </c>
      <c r="F12" s="181">
        <v>48</v>
      </c>
      <c r="G12" s="181">
        <v>39</v>
      </c>
      <c r="H12" s="181">
        <v>492</v>
      </c>
      <c r="I12" s="181">
        <v>27</v>
      </c>
    </row>
    <row r="13" spans="1:9" s="183" customFormat="1" x14ac:dyDescent="0.25">
      <c r="A13" s="27" t="s">
        <v>460</v>
      </c>
      <c r="B13" s="182">
        <v>838</v>
      </c>
      <c r="C13" s="182">
        <v>357</v>
      </c>
      <c r="D13" s="182">
        <v>67</v>
      </c>
      <c r="E13" s="182">
        <v>396</v>
      </c>
      <c r="F13" s="182">
        <v>28</v>
      </c>
      <c r="G13" s="182">
        <v>26</v>
      </c>
      <c r="H13" s="182">
        <v>339</v>
      </c>
      <c r="I13" s="182">
        <v>21</v>
      </c>
    </row>
    <row r="14" spans="1:9" x14ac:dyDescent="0.25">
      <c r="A14" s="27" t="s">
        <v>461</v>
      </c>
      <c r="B14" s="182">
        <v>757</v>
      </c>
      <c r="C14" s="182">
        <v>324</v>
      </c>
      <c r="D14" s="182">
        <v>61</v>
      </c>
      <c r="E14" s="182">
        <v>352</v>
      </c>
      <c r="F14" s="182">
        <v>32</v>
      </c>
      <c r="G14" s="182">
        <v>13</v>
      </c>
      <c r="H14" s="182">
        <v>305</v>
      </c>
      <c r="I14" s="182">
        <v>22</v>
      </c>
    </row>
    <row r="15" spans="1:9" s="130" customFormat="1" x14ac:dyDescent="0.25">
      <c r="A15" s="184" t="s">
        <v>61</v>
      </c>
      <c r="B15" s="185">
        <v>4231</v>
      </c>
      <c r="C15" s="185">
        <v>1696</v>
      </c>
      <c r="D15" s="185">
        <v>338</v>
      </c>
      <c r="E15" s="185">
        <v>2114</v>
      </c>
      <c r="F15" s="185">
        <v>164</v>
      </c>
      <c r="G15" s="185">
        <v>148</v>
      </c>
      <c r="H15" s="185">
        <v>1792</v>
      </c>
      <c r="I15" s="185">
        <v>93</v>
      </c>
    </row>
    <row r="16" spans="1:9" s="130" customFormat="1" x14ac:dyDescent="0.25">
      <c r="A16" s="184"/>
      <c r="B16" s="185"/>
      <c r="C16" s="185"/>
      <c r="D16" s="185"/>
      <c r="E16" s="185"/>
      <c r="F16" s="185"/>
      <c r="G16" s="185"/>
      <c r="H16" s="185"/>
      <c r="I16" s="185"/>
    </row>
    <row r="17" spans="1:9" s="130" customFormat="1" x14ac:dyDescent="0.25">
      <c r="A17" s="186" t="s">
        <v>52</v>
      </c>
      <c r="B17" s="185">
        <v>73847</v>
      </c>
      <c r="C17" s="185">
        <v>31286</v>
      </c>
      <c r="D17" s="185">
        <v>6016</v>
      </c>
      <c r="E17" s="185">
        <v>34964</v>
      </c>
      <c r="F17" s="185">
        <v>3634</v>
      </c>
      <c r="G17" s="185">
        <v>2532</v>
      </c>
      <c r="H17" s="185">
        <v>28629</v>
      </c>
      <c r="I17" s="185">
        <v>1750</v>
      </c>
    </row>
    <row r="18" spans="1:9" s="130" customFormat="1" x14ac:dyDescent="0.25">
      <c r="A18" s="184"/>
      <c r="B18" s="185"/>
      <c r="C18" s="185"/>
      <c r="D18" s="185"/>
      <c r="E18" s="185"/>
      <c r="F18" s="185"/>
      <c r="G18" s="185"/>
      <c r="H18" s="185"/>
      <c r="I18" s="185"/>
    </row>
    <row r="19" spans="1:9" s="130" customFormat="1" x14ac:dyDescent="0.25">
      <c r="A19" s="187" t="s">
        <v>215</v>
      </c>
      <c r="B19" s="179">
        <v>2955841</v>
      </c>
      <c r="C19" s="179">
        <v>2167987</v>
      </c>
      <c r="D19" s="179">
        <v>157792</v>
      </c>
      <c r="E19" s="179">
        <v>562016</v>
      </c>
      <c r="F19" s="179">
        <v>80429</v>
      </c>
      <c r="G19" s="179">
        <v>45524</v>
      </c>
      <c r="H19" s="179">
        <v>430717</v>
      </c>
      <c r="I19" s="179">
        <v>73392</v>
      </c>
    </row>
    <row r="20" spans="1:9" x14ac:dyDescent="0.25">
      <c r="A20" s="188"/>
      <c r="B20" s="189"/>
      <c r="C20" s="189"/>
      <c r="D20" s="189"/>
      <c r="E20" s="189"/>
      <c r="F20" s="189"/>
      <c r="G20" s="189"/>
      <c r="H20" s="189"/>
      <c r="I20" s="189"/>
    </row>
    <row r="21" spans="1:9" x14ac:dyDescent="0.25">
      <c r="A21" s="174" t="s">
        <v>614</v>
      </c>
      <c r="B21" s="190">
        <v>1549</v>
      </c>
      <c r="C21" s="190">
        <v>614</v>
      </c>
      <c r="D21" s="190">
        <v>130</v>
      </c>
      <c r="E21" s="190">
        <v>785</v>
      </c>
      <c r="F21" s="190">
        <v>56</v>
      </c>
      <c r="G21" s="190">
        <v>70</v>
      </c>
      <c r="H21" s="190">
        <v>656</v>
      </c>
      <c r="I21" s="190">
        <v>23</v>
      </c>
    </row>
    <row r="22" spans="1:9" x14ac:dyDescent="0.25">
      <c r="A22" s="174" t="s">
        <v>615</v>
      </c>
      <c r="B22" s="190">
        <v>1925</v>
      </c>
      <c r="C22" s="190">
        <v>758</v>
      </c>
      <c r="D22" s="190">
        <v>147</v>
      </c>
      <c r="E22" s="190">
        <v>977</v>
      </c>
      <c r="F22" s="190">
        <v>76</v>
      </c>
      <c r="G22" s="190">
        <v>65</v>
      </c>
      <c r="H22" s="190">
        <v>831</v>
      </c>
      <c r="I22" s="190">
        <v>48</v>
      </c>
    </row>
    <row r="23" spans="1:9" x14ac:dyDescent="0.25">
      <c r="A23" s="174" t="s">
        <v>616</v>
      </c>
      <c r="B23" s="190">
        <v>1048</v>
      </c>
      <c r="C23" s="190">
        <v>462</v>
      </c>
      <c r="D23" s="190">
        <v>123</v>
      </c>
      <c r="E23" s="190">
        <v>435</v>
      </c>
      <c r="F23" s="190">
        <v>71</v>
      </c>
      <c r="G23" s="190">
        <v>32</v>
      </c>
      <c r="H23" s="190">
        <v>331</v>
      </c>
      <c r="I23" s="190">
        <v>29</v>
      </c>
    </row>
    <row r="24" spans="1:9" x14ac:dyDescent="0.25">
      <c r="A24" s="174" t="s">
        <v>617</v>
      </c>
      <c r="B24" s="190">
        <v>2003</v>
      </c>
      <c r="C24" s="190">
        <v>849</v>
      </c>
      <c r="D24" s="190">
        <v>147</v>
      </c>
      <c r="E24" s="190">
        <v>971</v>
      </c>
      <c r="F24" s="190">
        <v>91</v>
      </c>
      <c r="G24" s="190">
        <v>50</v>
      </c>
      <c r="H24" s="190">
        <v>826</v>
      </c>
      <c r="I24" s="190">
        <v>40</v>
      </c>
    </row>
    <row r="25" spans="1:9" x14ac:dyDescent="0.25">
      <c r="A25" s="174" t="s">
        <v>618</v>
      </c>
      <c r="B25" s="190">
        <v>6525</v>
      </c>
      <c r="C25" s="190">
        <v>2683</v>
      </c>
      <c r="D25" s="190">
        <v>547</v>
      </c>
      <c r="E25" s="190">
        <v>3168</v>
      </c>
      <c r="F25" s="190">
        <v>294</v>
      </c>
      <c r="G25" s="190">
        <v>217</v>
      </c>
      <c r="H25" s="190">
        <v>2644</v>
      </c>
      <c r="I25" s="190">
        <v>140</v>
      </c>
    </row>
    <row r="26" spans="1:9" x14ac:dyDescent="0.25">
      <c r="A26" s="174" t="s">
        <v>619</v>
      </c>
      <c r="B26" s="190">
        <v>1549</v>
      </c>
      <c r="C26" s="190">
        <v>614</v>
      </c>
      <c r="D26" s="190">
        <v>130</v>
      </c>
      <c r="E26" s="190">
        <v>785</v>
      </c>
      <c r="F26" s="190">
        <v>56</v>
      </c>
      <c r="G26" s="190">
        <v>70</v>
      </c>
      <c r="H26" s="190">
        <v>656</v>
      </c>
      <c r="I26" s="190">
        <v>23</v>
      </c>
    </row>
    <row r="27" spans="1:9" x14ac:dyDescent="0.25">
      <c r="A27" s="174" t="s">
        <v>620</v>
      </c>
      <c r="B27" s="190">
        <v>1925</v>
      </c>
      <c r="C27" s="190">
        <v>758</v>
      </c>
      <c r="D27" s="190">
        <v>147</v>
      </c>
      <c r="E27" s="190">
        <v>977</v>
      </c>
      <c r="F27" s="190">
        <v>76</v>
      </c>
      <c r="G27" s="190">
        <v>65</v>
      </c>
      <c r="H27" s="190">
        <v>831</v>
      </c>
      <c r="I27" s="190">
        <v>48</v>
      </c>
    </row>
    <row r="28" spans="1:9" x14ac:dyDescent="0.25">
      <c r="A28" s="174" t="s">
        <v>621</v>
      </c>
      <c r="B28" s="190">
        <v>2003</v>
      </c>
      <c r="C28" s="190">
        <v>849</v>
      </c>
      <c r="D28" s="190">
        <v>147</v>
      </c>
      <c r="E28" s="190">
        <v>971</v>
      </c>
      <c r="F28" s="190">
        <v>91</v>
      </c>
      <c r="G28" s="190">
        <v>50</v>
      </c>
      <c r="H28" s="190">
        <v>826</v>
      </c>
      <c r="I28" s="190">
        <v>40</v>
      </c>
    </row>
    <row r="29" spans="1:9" x14ac:dyDescent="0.25">
      <c r="A29" s="188"/>
      <c r="B29" s="189"/>
      <c r="C29" s="189"/>
      <c r="D29" s="189"/>
      <c r="E29" s="189"/>
      <c r="F29" s="189"/>
      <c r="G29" s="189"/>
      <c r="H29" s="189"/>
      <c r="I29" s="189"/>
    </row>
    <row r="30" spans="1:9" x14ac:dyDescent="0.25">
      <c r="A30" s="191" t="s">
        <v>57</v>
      </c>
      <c r="B30" s="192">
        <v>1549</v>
      </c>
      <c r="C30" s="192">
        <v>614</v>
      </c>
      <c r="D30" s="192">
        <v>130</v>
      </c>
      <c r="E30" s="192">
        <v>785</v>
      </c>
      <c r="F30" s="192">
        <v>56</v>
      </c>
      <c r="G30" s="192">
        <v>70</v>
      </c>
      <c r="H30" s="192">
        <v>656</v>
      </c>
      <c r="I30" s="192">
        <v>23</v>
      </c>
    </row>
    <row r="31" spans="1:9" x14ac:dyDescent="0.25">
      <c r="A31" s="174" t="s">
        <v>555</v>
      </c>
      <c r="B31" s="190">
        <v>471</v>
      </c>
      <c r="C31" s="190">
        <v>184</v>
      </c>
      <c r="D31" s="190">
        <v>30</v>
      </c>
      <c r="E31" s="190">
        <v>254</v>
      </c>
      <c r="F31" s="190">
        <v>16</v>
      </c>
      <c r="G31" s="190">
        <v>16</v>
      </c>
      <c r="H31" s="190">
        <v>222</v>
      </c>
      <c r="I31" s="190">
        <v>3</v>
      </c>
    </row>
    <row r="32" spans="1:9" x14ac:dyDescent="0.25">
      <c r="A32" s="174" t="s">
        <v>556</v>
      </c>
      <c r="B32" s="190">
        <v>316</v>
      </c>
      <c r="C32" s="190">
        <v>115</v>
      </c>
      <c r="D32" s="190">
        <v>26</v>
      </c>
      <c r="E32" s="190">
        <v>171</v>
      </c>
      <c r="F32" s="190">
        <v>9</v>
      </c>
      <c r="G32" s="190">
        <v>23</v>
      </c>
      <c r="H32" s="190">
        <v>139</v>
      </c>
      <c r="I32" s="190">
        <v>4</v>
      </c>
    </row>
    <row r="33" spans="1:9" x14ac:dyDescent="0.25">
      <c r="A33" s="174" t="s">
        <v>557</v>
      </c>
      <c r="B33" s="190">
        <v>251</v>
      </c>
      <c r="C33" s="190">
        <v>108</v>
      </c>
      <c r="D33" s="190">
        <v>23</v>
      </c>
      <c r="E33" s="190">
        <v>112</v>
      </c>
      <c r="F33" s="190">
        <v>5</v>
      </c>
      <c r="G33" s="190">
        <v>8</v>
      </c>
      <c r="H33" s="190">
        <v>96</v>
      </c>
      <c r="I33" s="190">
        <v>11</v>
      </c>
    </row>
    <row r="34" spans="1:9" x14ac:dyDescent="0.25">
      <c r="A34" s="174" t="s">
        <v>558</v>
      </c>
      <c r="B34" s="190">
        <v>347</v>
      </c>
      <c r="C34" s="190">
        <v>143</v>
      </c>
      <c r="D34" s="190">
        <v>38</v>
      </c>
      <c r="E34" s="190">
        <v>164</v>
      </c>
      <c r="F34" s="190">
        <v>20</v>
      </c>
      <c r="G34" s="190">
        <v>13</v>
      </c>
      <c r="H34" s="190">
        <v>131</v>
      </c>
      <c r="I34" s="190">
        <v>2</v>
      </c>
    </row>
    <row r="35" spans="1:9" x14ac:dyDescent="0.25">
      <c r="A35" s="174" t="s">
        <v>559</v>
      </c>
      <c r="B35" s="190">
        <v>164</v>
      </c>
      <c r="C35" s="190">
        <v>64</v>
      </c>
      <c r="D35" s="190">
        <v>13</v>
      </c>
      <c r="E35" s="190">
        <v>84</v>
      </c>
      <c r="F35" s="190">
        <v>6</v>
      </c>
      <c r="G35" s="190">
        <v>10</v>
      </c>
      <c r="H35" s="190">
        <v>68</v>
      </c>
      <c r="I35" s="190">
        <v>3</v>
      </c>
    </row>
    <row r="36" spans="1:9" s="130" customFormat="1" x14ac:dyDescent="0.25">
      <c r="A36" s="191" t="s">
        <v>58</v>
      </c>
      <c r="B36" s="131">
        <v>1087</v>
      </c>
      <c r="C36" s="131">
        <v>401</v>
      </c>
      <c r="D36" s="131">
        <v>80</v>
      </c>
      <c r="E36" s="131">
        <v>581</v>
      </c>
      <c r="F36" s="131">
        <v>48</v>
      </c>
      <c r="G36" s="131">
        <v>39</v>
      </c>
      <c r="H36" s="131">
        <v>492</v>
      </c>
      <c r="I36" s="131">
        <v>27</v>
      </c>
    </row>
    <row r="37" spans="1:9" x14ac:dyDescent="0.25">
      <c r="A37" s="174" t="s">
        <v>560</v>
      </c>
      <c r="B37" s="190">
        <v>334</v>
      </c>
      <c r="C37" s="190">
        <v>80</v>
      </c>
      <c r="D37" s="190">
        <v>21</v>
      </c>
      <c r="E37" s="190">
        <v>229</v>
      </c>
      <c r="F37" s="190">
        <v>7</v>
      </c>
      <c r="G37" s="190">
        <v>14</v>
      </c>
      <c r="H37" s="190">
        <v>208</v>
      </c>
      <c r="I37" s="190">
        <v>4</v>
      </c>
    </row>
    <row r="38" spans="1:9" x14ac:dyDescent="0.25">
      <c r="A38" s="174" t="s">
        <v>561</v>
      </c>
      <c r="B38" s="190">
        <v>203</v>
      </c>
      <c r="C38" s="190">
        <v>92</v>
      </c>
      <c r="D38" s="190">
        <v>16</v>
      </c>
      <c r="E38" s="190">
        <v>89</v>
      </c>
      <c r="F38" s="190">
        <v>12</v>
      </c>
      <c r="G38" s="190">
        <v>9</v>
      </c>
      <c r="H38" s="190">
        <v>68</v>
      </c>
      <c r="I38" s="190">
        <v>6</v>
      </c>
    </row>
    <row r="39" spans="1:9" x14ac:dyDescent="0.25">
      <c r="A39" s="174" t="s">
        <v>562</v>
      </c>
      <c r="B39" s="190">
        <v>233</v>
      </c>
      <c r="C39" s="190">
        <v>109</v>
      </c>
      <c r="D39" s="190">
        <v>17</v>
      </c>
      <c r="E39" s="190">
        <v>100</v>
      </c>
      <c r="F39" s="190">
        <v>14</v>
      </c>
      <c r="G39" s="190">
        <v>7</v>
      </c>
      <c r="H39" s="190">
        <v>78</v>
      </c>
      <c r="I39" s="190">
        <v>8</v>
      </c>
    </row>
    <row r="40" spans="1:9" x14ac:dyDescent="0.25">
      <c r="A40" s="174" t="s">
        <v>563</v>
      </c>
      <c r="B40" s="190">
        <v>317</v>
      </c>
      <c r="C40" s="190">
        <v>120</v>
      </c>
      <c r="D40" s="190">
        <v>26</v>
      </c>
      <c r="E40" s="190">
        <v>163</v>
      </c>
      <c r="F40" s="190">
        <v>15</v>
      </c>
      <c r="G40" s="190">
        <v>9</v>
      </c>
      <c r="H40" s="190">
        <v>138</v>
      </c>
      <c r="I40" s="190">
        <v>9</v>
      </c>
    </row>
    <row r="41" spans="1:9" s="130" customFormat="1" x14ac:dyDescent="0.25">
      <c r="A41" s="191" t="s">
        <v>60</v>
      </c>
      <c r="B41" s="131">
        <v>838</v>
      </c>
      <c r="C41" s="131">
        <v>357</v>
      </c>
      <c r="D41" s="131">
        <v>67</v>
      </c>
      <c r="E41" s="131">
        <v>396</v>
      </c>
      <c r="F41" s="131">
        <v>28</v>
      </c>
      <c r="G41" s="131">
        <v>26</v>
      </c>
      <c r="H41" s="131">
        <v>339</v>
      </c>
      <c r="I41" s="131">
        <v>21</v>
      </c>
    </row>
    <row r="42" spans="1:9" x14ac:dyDescent="0.25">
      <c r="A42" s="174" t="s">
        <v>564</v>
      </c>
      <c r="B42" s="190">
        <v>386</v>
      </c>
      <c r="C42" s="190">
        <v>175</v>
      </c>
      <c r="D42" s="190">
        <v>37</v>
      </c>
      <c r="E42" s="190">
        <v>163</v>
      </c>
      <c r="F42" s="190">
        <v>12</v>
      </c>
      <c r="G42" s="190">
        <v>11</v>
      </c>
      <c r="H42" s="190">
        <v>137</v>
      </c>
      <c r="I42" s="190">
        <v>14</v>
      </c>
    </row>
    <row r="43" spans="1:9" x14ac:dyDescent="0.25">
      <c r="A43" s="174" t="s">
        <v>565</v>
      </c>
      <c r="B43" s="190">
        <v>284</v>
      </c>
      <c r="C43" s="190">
        <v>118</v>
      </c>
      <c r="D43" s="190">
        <v>23</v>
      </c>
      <c r="E43" s="190">
        <v>141</v>
      </c>
      <c r="F43" s="190">
        <v>9</v>
      </c>
      <c r="G43" s="190">
        <v>11</v>
      </c>
      <c r="H43" s="190">
        <v>121</v>
      </c>
      <c r="I43" s="190">
        <v>2</v>
      </c>
    </row>
    <row r="44" spans="1:9" x14ac:dyDescent="0.25">
      <c r="A44" s="174" t="s">
        <v>566</v>
      </c>
      <c r="B44" s="190">
        <v>168</v>
      </c>
      <c r="C44" s="190">
        <v>64</v>
      </c>
      <c r="D44" s="190">
        <v>7</v>
      </c>
      <c r="E44" s="190">
        <v>92</v>
      </c>
      <c r="F44" s="190">
        <v>7</v>
      </c>
      <c r="G44" s="190">
        <v>4</v>
      </c>
      <c r="H44" s="190">
        <v>81</v>
      </c>
      <c r="I44" s="190">
        <v>5</v>
      </c>
    </row>
    <row r="45" spans="1:9" s="130" customFormat="1" x14ac:dyDescent="0.25">
      <c r="A45" s="191" t="s">
        <v>59</v>
      </c>
      <c r="B45" s="131">
        <v>757</v>
      </c>
      <c r="C45" s="131">
        <v>324</v>
      </c>
      <c r="D45" s="131">
        <v>61</v>
      </c>
      <c r="E45" s="131">
        <v>352</v>
      </c>
      <c r="F45" s="131">
        <v>32</v>
      </c>
      <c r="G45" s="131">
        <v>13</v>
      </c>
      <c r="H45" s="131">
        <v>305</v>
      </c>
      <c r="I45" s="131">
        <v>22</v>
      </c>
    </row>
    <row r="46" spans="1:9" x14ac:dyDescent="0.25">
      <c r="A46" s="174" t="s">
        <v>567</v>
      </c>
      <c r="B46" s="190">
        <v>251</v>
      </c>
      <c r="C46" s="190">
        <v>114</v>
      </c>
      <c r="D46" s="190">
        <v>23</v>
      </c>
      <c r="E46" s="190">
        <v>109</v>
      </c>
      <c r="F46" s="190">
        <v>3</v>
      </c>
      <c r="G46" s="190">
        <v>4</v>
      </c>
      <c r="H46" s="190">
        <v>101</v>
      </c>
      <c r="I46" s="190">
        <v>6</v>
      </c>
    </row>
    <row r="47" spans="1:9" x14ac:dyDescent="0.25">
      <c r="A47" s="174" t="s">
        <v>568</v>
      </c>
      <c r="B47" s="190">
        <v>297</v>
      </c>
      <c r="C47" s="190">
        <v>118</v>
      </c>
      <c r="D47" s="190">
        <v>21</v>
      </c>
      <c r="E47" s="190">
        <v>149</v>
      </c>
      <c r="F47" s="190">
        <v>16</v>
      </c>
      <c r="G47" s="190">
        <v>7</v>
      </c>
      <c r="H47" s="190">
        <v>125</v>
      </c>
      <c r="I47" s="190">
        <v>10</v>
      </c>
    </row>
    <row r="48" spans="1:9" x14ac:dyDescent="0.25">
      <c r="A48" s="174" t="s">
        <v>569</v>
      </c>
      <c r="B48" s="190">
        <v>209</v>
      </c>
      <c r="C48" s="190">
        <v>92</v>
      </c>
      <c r="D48" s="190">
        <v>17</v>
      </c>
      <c r="E48" s="190">
        <v>94</v>
      </c>
      <c r="F48" s="190">
        <v>13</v>
      </c>
      <c r="G48" s="190">
        <v>2</v>
      </c>
      <c r="H48" s="190">
        <v>79</v>
      </c>
      <c r="I48" s="190">
        <v>6</v>
      </c>
    </row>
    <row r="49" spans="1:9" s="130" customFormat="1" x14ac:dyDescent="0.25">
      <c r="A49" s="191" t="s">
        <v>61</v>
      </c>
      <c r="B49" s="192">
        <v>4231</v>
      </c>
      <c r="C49" s="192">
        <v>1696</v>
      </c>
      <c r="D49" s="192">
        <v>338</v>
      </c>
      <c r="E49" s="192">
        <v>2114</v>
      </c>
      <c r="F49" s="192">
        <v>164</v>
      </c>
      <c r="G49" s="192">
        <v>148</v>
      </c>
      <c r="H49" s="192">
        <v>1792</v>
      </c>
      <c r="I49" s="192">
        <v>93</v>
      </c>
    </row>
    <row r="52" spans="1:9" ht="75" x14ac:dyDescent="0.25">
      <c r="A52" s="175" t="s">
        <v>18</v>
      </c>
      <c r="B52" s="176" t="s">
        <v>611</v>
      </c>
      <c r="C52" s="177" t="s">
        <v>161</v>
      </c>
      <c r="D52" s="176" t="s">
        <v>167</v>
      </c>
      <c r="E52" s="32" t="s">
        <v>404</v>
      </c>
      <c r="F52" s="176" t="s">
        <v>168</v>
      </c>
      <c r="G52" s="176" t="s">
        <v>169</v>
      </c>
      <c r="H52" s="176" t="s">
        <v>166</v>
      </c>
      <c r="I52" s="177" t="s">
        <v>612</v>
      </c>
    </row>
    <row r="53" spans="1:9" ht="51" x14ac:dyDescent="0.25">
      <c r="A53" s="178" t="s">
        <v>19</v>
      </c>
      <c r="B53" s="185" t="s">
        <v>609</v>
      </c>
      <c r="C53" s="179" t="s">
        <v>156</v>
      </c>
      <c r="D53" s="179" t="s">
        <v>148</v>
      </c>
      <c r="E53" s="179" t="s">
        <v>405</v>
      </c>
      <c r="F53" s="179" t="s">
        <v>150</v>
      </c>
      <c r="G53" s="179" t="s">
        <v>151</v>
      </c>
      <c r="H53" s="179" t="s">
        <v>149</v>
      </c>
      <c r="I53" s="179" t="s">
        <v>613</v>
      </c>
    </row>
    <row r="54" spans="1:9" x14ac:dyDescent="0.25">
      <c r="A54" s="27" t="s">
        <v>458</v>
      </c>
      <c r="B54" s="193">
        <v>1</v>
      </c>
      <c r="C54" s="193">
        <v>0.39638476436410586</v>
      </c>
      <c r="D54" s="193">
        <v>8.3925112976113617E-2</v>
      </c>
      <c r="E54" s="193">
        <v>0.50677856681730149</v>
      </c>
      <c r="F54" s="193">
        <v>3.6152356358941255E-2</v>
      </c>
      <c r="G54" s="193">
        <v>4.5190445448676564E-2</v>
      </c>
      <c r="H54" s="193">
        <v>0.42349903163331182</v>
      </c>
      <c r="I54" s="193">
        <v>1.4848289218850872E-2</v>
      </c>
    </row>
    <row r="55" spans="1:9" x14ac:dyDescent="0.25">
      <c r="A55" s="27" t="s">
        <v>459</v>
      </c>
      <c r="B55" s="194">
        <v>1</v>
      </c>
      <c r="C55" s="194">
        <v>0.36890524379024842</v>
      </c>
      <c r="D55" s="194">
        <v>7.3597056117755286E-2</v>
      </c>
      <c r="E55" s="194">
        <v>0.53449862005519777</v>
      </c>
      <c r="F55" s="194">
        <v>4.4158233670653177E-2</v>
      </c>
      <c r="G55" s="194">
        <v>3.5878564857405704E-2</v>
      </c>
      <c r="H55" s="194">
        <v>0.45262189512419504</v>
      </c>
      <c r="I55" s="194">
        <v>2.4839006439742409E-2</v>
      </c>
    </row>
    <row r="56" spans="1:9" x14ac:dyDescent="0.25">
      <c r="A56" s="27" t="s">
        <v>460</v>
      </c>
      <c r="B56" s="194">
        <v>1</v>
      </c>
      <c r="C56" s="194">
        <v>0.42601431980906923</v>
      </c>
      <c r="D56" s="194">
        <v>7.995226730310262E-2</v>
      </c>
      <c r="E56" s="194">
        <v>0.47255369928400953</v>
      </c>
      <c r="F56" s="194">
        <v>3.3412887828162291E-2</v>
      </c>
      <c r="G56" s="194">
        <v>3.1026252983293555E-2</v>
      </c>
      <c r="H56" s="194">
        <v>0.40453460620525061</v>
      </c>
      <c r="I56" s="194">
        <v>2.5059665871121718E-2</v>
      </c>
    </row>
    <row r="57" spans="1:9" x14ac:dyDescent="0.25">
      <c r="A57" s="27" t="s">
        <v>461</v>
      </c>
      <c r="B57" s="194">
        <v>1</v>
      </c>
      <c r="C57" s="194">
        <v>0.42800528401585203</v>
      </c>
      <c r="D57" s="194">
        <v>8.0581241743725232E-2</v>
      </c>
      <c r="E57" s="194">
        <v>0.46499339498018494</v>
      </c>
      <c r="F57" s="194">
        <v>4.2272126816380449E-2</v>
      </c>
      <c r="G57" s="194">
        <v>1.7173051519154558E-2</v>
      </c>
      <c r="H57" s="194">
        <v>0.40290620871862615</v>
      </c>
      <c r="I57" s="194">
        <v>2.9062087186261559E-2</v>
      </c>
    </row>
    <row r="58" spans="1:9" s="130" customFormat="1" x14ac:dyDescent="0.25">
      <c r="A58" s="184" t="s">
        <v>61</v>
      </c>
      <c r="B58" s="195">
        <v>1</v>
      </c>
      <c r="C58" s="195">
        <v>0.40085086268021747</v>
      </c>
      <c r="D58" s="195">
        <v>7.9886551642637679E-2</v>
      </c>
      <c r="E58" s="195">
        <v>0.49964547388324271</v>
      </c>
      <c r="F58" s="195">
        <v>3.8761522098794611E-2</v>
      </c>
      <c r="G58" s="195">
        <v>3.4979910186717089E-2</v>
      </c>
      <c r="H58" s="195">
        <v>0.42354053415268256</v>
      </c>
      <c r="I58" s="195">
        <v>2.1980619238950602E-2</v>
      </c>
    </row>
    <row r="59" spans="1:9" s="130" customFormat="1" x14ac:dyDescent="0.25">
      <c r="A59" s="184"/>
      <c r="B59" s="195"/>
      <c r="C59" s="195"/>
      <c r="D59" s="195"/>
      <c r="E59" s="195"/>
      <c r="F59" s="195"/>
      <c r="G59" s="195"/>
      <c r="H59" s="195"/>
      <c r="I59" s="195"/>
    </row>
    <row r="60" spans="1:9" s="130" customFormat="1" x14ac:dyDescent="0.25">
      <c r="A60" s="186" t="s">
        <v>52</v>
      </c>
      <c r="B60" s="195">
        <v>1</v>
      </c>
      <c r="C60" s="195">
        <v>0.42365972889893971</v>
      </c>
      <c r="D60" s="195">
        <v>8.1465733205140362E-2</v>
      </c>
      <c r="E60" s="195">
        <v>0.47346540820886429</v>
      </c>
      <c r="F60" s="195">
        <v>4.9209852803769959E-2</v>
      </c>
      <c r="G60" s="195">
        <v>3.4287107126897504E-2</v>
      </c>
      <c r="H60" s="195">
        <v>0.38767993283410296</v>
      </c>
      <c r="I60" s="195">
        <v>2.3697645131149539E-2</v>
      </c>
    </row>
    <row r="61" spans="1:9" s="130" customFormat="1" x14ac:dyDescent="0.25">
      <c r="A61" s="184"/>
      <c r="B61" s="195"/>
      <c r="C61" s="195"/>
      <c r="D61" s="195"/>
      <c r="E61" s="195"/>
      <c r="F61" s="195"/>
      <c r="G61" s="195"/>
      <c r="H61" s="195"/>
      <c r="I61" s="195"/>
    </row>
    <row r="62" spans="1:9" s="130" customFormat="1" x14ac:dyDescent="0.25">
      <c r="A62" s="187" t="s">
        <v>215</v>
      </c>
      <c r="B62" s="196">
        <v>1</v>
      </c>
      <c r="C62" s="196">
        <v>0.7334585994307542</v>
      </c>
      <c r="D62" s="196">
        <v>5.3383114991638586E-2</v>
      </c>
      <c r="E62" s="196">
        <v>0.19013742620120636</v>
      </c>
      <c r="F62" s="196">
        <v>2.7210191617208099E-2</v>
      </c>
      <c r="G62" s="196">
        <v>1.5401369694783989E-2</v>
      </c>
      <c r="H62" s="196">
        <v>0.1457172425715727</v>
      </c>
      <c r="I62" s="196">
        <v>2.4829481694042407E-2</v>
      </c>
    </row>
    <row r="63" spans="1:9" x14ac:dyDescent="0.25">
      <c r="A63" s="188"/>
      <c r="B63" s="189"/>
      <c r="C63" s="189"/>
      <c r="D63" s="189"/>
      <c r="E63" s="189"/>
      <c r="F63" s="189"/>
      <c r="G63" s="189"/>
      <c r="H63" s="189"/>
      <c r="I63" s="189"/>
    </row>
    <row r="64" spans="1:9" x14ac:dyDescent="0.25">
      <c r="A64" s="174" t="s">
        <v>614</v>
      </c>
      <c r="B64" s="197">
        <v>1</v>
      </c>
      <c r="C64" s="197">
        <v>0.39638476436410586</v>
      </c>
      <c r="D64" s="197">
        <v>8.3925112976113617E-2</v>
      </c>
      <c r="E64" s="197">
        <v>0.50677856681730149</v>
      </c>
      <c r="F64" s="197">
        <v>3.6152356358941255E-2</v>
      </c>
      <c r="G64" s="197">
        <v>4.5190445448676564E-2</v>
      </c>
      <c r="H64" s="197">
        <v>0.42349903163331182</v>
      </c>
      <c r="I64" s="197">
        <v>1.4848289218850872E-2</v>
      </c>
    </row>
    <row r="65" spans="1:9" x14ac:dyDescent="0.25">
      <c r="A65" s="174" t="s">
        <v>615</v>
      </c>
      <c r="B65" s="197">
        <v>1</v>
      </c>
      <c r="C65" s="197">
        <v>0.39376623376623376</v>
      </c>
      <c r="D65" s="197">
        <v>7.636363636363637E-2</v>
      </c>
      <c r="E65" s="197">
        <v>0.5075324675324675</v>
      </c>
      <c r="F65" s="197">
        <v>3.9480519480519484E-2</v>
      </c>
      <c r="G65" s="197">
        <v>3.3766233766233764E-2</v>
      </c>
      <c r="H65" s="197">
        <v>0.43168831168831168</v>
      </c>
      <c r="I65" s="197">
        <v>2.4935064935064935E-2</v>
      </c>
    </row>
    <row r="66" spans="1:9" x14ac:dyDescent="0.25">
      <c r="A66" s="174" t="s">
        <v>616</v>
      </c>
      <c r="B66" s="197">
        <v>1</v>
      </c>
      <c r="C66" s="197">
        <v>0.44083969465648853</v>
      </c>
      <c r="D66" s="197">
        <v>0.11736641221374046</v>
      </c>
      <c r="E66" s="197">
        <v>0.41507633587786258</v>
      </c>
      <c r="F66" s="197">
        <v>6.7748091603053437E-2</v>
      </c>
      <c r="G66" s="197">
        <v>3.0534351145038167E-2</v>
      </c>
      <c r="H66" s="197">
        <v>0.31583969465648853</v>
      </c>
      <c r="I66" s="197">
        <v>2.7671755725190841E-2</v>
      </c>
    </row>
    <row r="67" spans="1:9" x14ac:dyDescent="0.25">
      <c r="A67" s="174" t="s">
        <v>617</v>
      </c>
      <c r="B67" s="197">
        <v>1</v>
      </c>
      <c r="C67" s="197">
        <v>0.42386420369445832</v>
      </c>
      <c r="D67" s="197">
        <v>7.3389915127309038E-2</v>
      </c>
      <c r="E67" s="197">
        <v>0.48477284073889165</v>
      </c>
      <c r="F67" s="197">
        <v>4.5431852221667499E-2</v>
      </c>
      <c r="G67" s="197">
        <v>2.4962556165751371E-2</v>
      </c>
      <c r="H67" s="197">
        <v>0.41238142785821269</v>
      </c>
      <c r="I67" s="197">
        <v>1.99700449326011E-2</v>
      </c>
    </row>
    <row r="68" spans="1:9" x14ac:dyDescent="0.25">
      <c r="A68" s="174" t="s">
        <v>618</v>
      </c>
      <c r="B68" s="197">
        <v>1</v>
      </c>
      <c r="C68" s="197">
        <v>0.41118773946360154</v>
      </c>
      <c r="D68" s="197">
        <v>8.3831417624521079E-2</v>
      </c>
      <c r="E68" s="197">
        <v>0.48551724137931035</v>
      </c>
      <c r="F68" s="197">
        <v>4.5057471264367814E-2</v>
      </c>
      <c r="G68" s="197">
        <v>3.3256704980842912E-2</v>
      </c>
      <c r="H68" s="197">
        <v>0.40521072796934865</v>
      </c>
      <c r="I68" s="197">
        <v>2.1455938697318006E-2</v>
      </c>
    </row>
    <row r="69" spans="1:9" x14ac:dyDescent="0.25">
      <c r="A69" s="174" t="s">
        <v>619</v>
      </c>
      <c r="B69" s="197">
        <v>1</v>
      </c>
      <c r="C69" s="197">
        <v>0.39638476436410586</v>
      </c>
      <c r="D69" s="197">
        <v>8.3925112976113617E-2</v>
      </c>
      <c r="E69" s="197">
        <v>0.50677856681730149</v>
      </c>
      <c r="F69" s="197">
        <v>3.6152356358941255E-2</v>
      </c>
      <c r="G69" s="197">
        <v>4.5190445448676564E-2</v>
      </c>
      <c r="H69" s="197">
        <v>0.42349903163331182</v>
      </c>
      <c r="I69" s="197">
        <v>1.4848289218850872E-2</v>
      </c>
    </row>
    <row r="70" spans="1:9" x14ac:dyDescent="0.25">
      <c r="A70" s="174" t="s">
        <v>620</v>
      </c>
      <c r="B70" s="197">
        <v>1</v>
      </c>
      <c r="C70" s="197">
        <v>0.39376623376623376</v>
      </c>
      <c r="D70" s="197">
        <v>7.636363636363637E-2</v>
      </c>
      <c r="E70" s="197">
        <v>0.5075324675324675</v>
      </c>
      <c r="F70" s="197">
        <v>3.9480519480519484E-2</v>
      </c>
      <c r="G70" s="197">
        <v>3.3766233766233764E-2</v>
      </c>
      <c r="H70" s="197">
        <v>0.43168831168831168</v>
      </c>
      <c r="I70" s="197">
        <v>2.4935064935064935E-2</v>
      </c>
    </row>
    <row r="71" spans="1:9" x14ac:dyDescent="0.25">
      <c r="A71" s="174" t="s">
        <v>621</v>
      </c>
      <c r="B71" s="197">
        <v>1</v>
      </c>
      <c r="C71" s="197">
        <v>0.42386420369445832</v>
      </c>
      <c r="D71" s="197">
        <v>7.3389915127309038E-2</v>
      </c>
      <c r="E71" s="197">
        <v>0.48477284073889165</v>
      </c>
      <c r="F71" s="197">
        <v>4.5431852221667499E-2</v>
      </c>
      <c r="G71" s="197">
        <v>2.4962556165751371E-2</v>
      </c>
      <c r="H71" s="197">
        <v>0.41238142785821269</v>
      </c>
      <c r="I71" s="197">
        <v>1.99700449326011E-2</v>
      </c>
    </row>
    <row r="72" spans="1:9" x14ac:dyDescent="0.25">
      <c r="A72" s="188"/>
      <c r="B72" s="197"/>
      <c r="C72" s="197"/>
      <c r="D72" s="197"/>
      <c r="E72" s="197"/>
      <c r="F72" s="197"/>
      <c r="G72" s="197"/>
      <c r="H72" s="197"/>
      <c r="I72" s="197"/>
    </row>
    <row r="73" spans="1:9" s="130" customFormat="1" x14ac:dyDescent="0.25">
      <c r="A73" s="191" t="s">
        <v>57</v>
      </c>
      <c r="B73" s="198">
        <v>1</v>
      </c>
      <c r="C73" s="198">
        <v>0.39638476436410586</v>
      </c>
      <c r="D73" s="198">
        <v>8.3925112976113617E-2</v>
      </c>
      <c r="E73" s="198">
        <v>0.50677856681730149</v>
      </c>
      <c r="F73" s="198">
        <v>3.6152356358941255E-2</v>
      </c>
      <c r="G73" s="198">
        <v>4.5190445448676564E-2</v>
      </c>
      <c r="H73" s="198">
        <v>0.42349903163331182</v>
      </c>
      <c r="I73" s="198">
        <v>1.4848289218850872E-2</v>
      </c>
    </row>
    <row r="74" spans="1:9" x14ac:dyDescent="0.25">
      <c r="A74" s="174" t="s">
        <v>555</v>
      </c>
      <c r="B74" s="197">
        <v>1</v>
      </c>
      <c r="C74" s="197">
        <v>0.39065817409766457</v>
      </c>
      <c r="D74" s="197">
        <v>6.3694267515923567E-2</v>
      </c>
      <c r="E74" s="197">
        <v>0.53927813163481952</v>
      </c>
      <c r="F74" s="197">
        <v>3.3970276008492568E-2</v>
      </c>
      <c r="G74" s="197">
        <v>3.3970276008492568E-2</v>
      </c>
      <c r="H74" s="197">
        <v>0.4713375796178344</v>
      </c>
      <c r="I74" s="197">
        <v>6.369426751592357E-3</v>
      </c>
    </row>
    <row r="75" spans="1:9" x14ac:dyDescent="0.25">
      <c r="A75" s="174" t="s">
        <v>556</v>
      </c>
      <c r="B75" s="197">
        <v>1</v>
      </c>
      <c r="C75" s="197">
        <v>0.36392405063291139</v>
      </c>
      <c r="D75" s="197">
        <v>8.2278481012658222E-2</v>
      </c>
      <c r="E75" s="197">
        <v>0.54113924050632911</v>
      </c>
      <c r="F75" s="197">
        <v>2.8481012658227847E-2</v>
      </c>
      <c r="G75" s="197">
        <v>7.2784810126582278E-2</v>
      </c>
      <c r="H75" s="197">
        <v>0.439873417721519</v>
      </c>
      <c r="I75" s="197">
        <v>1.2658227848101266E-2</v>
      </c>
    </row>
    <row r="76" spans="1:9" x14ac:dyDescent="0.25">
      <c r="A76" s="174" t="s">
        <v>557</v>
      </c>
      <c r="B76" s="197">
        <v>1</v>
      </c>
      <c r="C76" s="197">
        <v>0.4302788844621514</v>
      </c>
      <c r="D76" s="197">
        <v>9.1633466135458169E-2</v>
      </c>
      <c r="E76" s="197">
        <v>0.44621513944223107</v>
      </c>
      <c r="F76" s="197">
        <v>1.9920318725099601E-2</v>
      </c>
      <c r="G76" s="197">
        <v>3.1872509960159362E-2</v>
      </c>
      <c r="H76" s="197">
        <v>0.38247011952191234</v>
      </c>
      <c r="I76" s="197">
        <v>4.3824701195219126E-2</v>
      </c>
    </row>
    <row r="77" spans="1:9" x14ac:dyDescent="0.25">
      <c r="A77" s="174" t="s">
        <v>558</v>
      </c>
      <c r="B77" s="197">
        <v>1</v>
      </c>
      <c r="C77" s="197">
        <v>0.41210374639769454</v>
      </c>
      <c r="D77" s="197">
        <v>0.10951008645533142</v>
      </c>
      <c r="E77" s="197">
        <v>0.47262247838616717</v>
      </c>
      <c r="F77" s="197">
        <v>5.7636887608069162E-2</v>
      </c>
      <c r="G77" s="197">
        <v>3.7463976945244955E-2</v>
      </c>
      <c r="H77" s="197">
        <v>0.37752161383285304</v>
      </c>
      <c r="I77" s="197">
        <v>5.763688760806916E-3</v>
      </c>
    </row>
    <row r="78" spans="1:9" x14ac:dyDescent="0.25">
      <c r="A78" s="174" t="s">
        <v>559</v>
      </c>
      <c r="B78" s="197">
        <v>1</v>
      </c>
      <c r="C78" s="197">
        <v>0.3902439024390244</v>
      </c>
      <c r="D78" s="197">
        <v>7.926829268292683E-2</v>
      </c>
      <c r="E78" s="197">
        <v>0.51219512195121952</v>
      </c>
      <c r="F78" s="197">
        <v>3.6585365853658534E-2</v>
      </c>
      <c r="G78" s="197">
        <v>6.097560975609756E-2</v>
      </c>
      <c r="H78" s="197">
        <v>0.41463414634146339</v>
      </c>
      <c r="I78" s="197">
        <v>1.8292682926829267E-2</v>
      </c>
    </row>
    <row r="79" spans="1:9" s="130" customFormat="1" x14ac:dyDescent="0.25">
      <c r="A79" s="191" t="s">
        <v>58</v>
      </c>
      <c r="B79" s="198">
        <v>1</v>
      </c>
      <c r="C79" s="198">
        <v>0.36890524379024842</v>
      </c>
      <c r="D79" s="198">
        <v>7.3597056117755286E-2</v>
      </c>
      <c r="E79" s="198">
        <v>0.53449862005519777</v>
      </c>
      <c r="F79" s="198">
        <v>4.4158233670653177E-2</v>
      </c>
      <c r="G79" s="198">
        <v>3.5878564857405704E-2</v>
      </c>
      <c r="H79" s="198">
        <v>0.45262189512419504</v>
      </c>
      <c r="I79" s="198">
        <v>2.4839006439742409E-2</v>
      </c>
    </row>
    <row r="80" spans="1:9" x14ac:dyDescent="0.25">
      <c r="A80" s="174" t="s">
        <v>560</v>
      </c>
      <c r="B80" s="197">
        <v>1</v>
      </c>
      <c r="C80" s="197">
        <v>0.23952095808383234</v>
      </c>
      <c r="D80" s="197">
        <v>6.2874251497005984E-2</v>
      </c>
      <c r="E80" s="197">
        <v>0.68562874251497008</v>
      </c>
      <c r="F80" s="197">
        <v>2.0958083832335328E-2</v>
      </c>
      <c r="G80" s="197">
        <v>4.1916167664670656E-2</v>
      </c>
      <c r="H80" s="197">
        <v>0.6227544910179641</v>
      </c>
      <c r="I80" s="197">
        <v>1.1976047904191617E-2</v>
      </c>
    </row>
    <row r="81" spans="1:9" x14ac:dyDescent="0.25">
      <c r="A81" s="174" t="s">
        <v>561</v>
      </c>
      <c r="B81" s="197">
        <v>1</v>
      </c>
      <c r="C81" s="197">
        <v>0.45320197044334976</v>
      </c>
      <c r="D81" s="197">
        <v>7.8817733990147784E-2</v>
      </c>
      <c r="E81" s="197">
        <v>0.43842364532019706</v>
      </c>
      <c r="F81" s="197">
        <v>5.9113300492610835E-2</v>
      </c>
      <c r="G81" s="197">
        <v>4.4334975369458129E-2</v>
      </c>
      <c r="H81" s="197">
        <v>0.33497536945812806</v>
      </c>
      <c r="I81" s="197">
        <v>2.9556650246305417E-2</v>
      </c>
    </row>
    <row r="82" spans="1:9" x14ac:dyDescent="0.25">
      <c r="A82" s="174" t="s">
        <v>562</v>
      </c>
      <c r="B82" s="197">
        <v>1</v>
      </c>
      <c r="C82" s="197">
        <v>0.46781115879828328</v>
      </c>
      <c r="D82" s="197">
        <v>7.2961373390557943E-2</v>
      </c>
      <c r="E82" s="197">
        <v>0.42918454935622319</v>
      </c>
      <c r="F82" s="197">
        <v>6.0085836909871244E-2</v>
      </c>
      <c r="G82" s="197">
        <v>3.0042918454935622E-2</v>
      </c>
      <c r="H82" s="197">
        <v>0.33476394849785407</v>
      </c>
      <c r="I82" s="197">
        <v>3.4334763948497854E-2</v>
      </c>
    </row>
    <row r="83" spans="1:9" x14ac:dyDescent="0.25">
      <c r="A83" s="174" t="s">
        <v>563</v>
      </c>
      <c r="B83" s="197">
        <v>1</v>
      </c>
      <c r="C83" s="197">
        <v>0.37854889589905361</v>
      </c>
      <c r="D83" s="197">
        <v>8.2018927444794956E-2</v>
      </c>
      <c r="E83" s="197">
        <v>0.51419558359621453</v>
      </c>
      <c r="F83" s="197">
        <v>4.7318611987381701E-2</v>
      </c>
      <c r="G83" s="197">
        <v>2.8391167192429023E-2</v>
      </c>
      <c r="H83" s="197">
        <v>0.43533123028391169</v>
      </c>
      <c r="I83" s="197">
        <v>2.8391167192429023E-2</v>
      </c>
    </row>
    <row r="84" spans="1:9" s="130" customFormat="1" x14ac:dyDescent="0.25">
      <c r="A84" s="191" t="s">
        <v>60</v>
      </c>
      <c r="B84" s="198">
        <v>1</v>
      </c>
      <c r="C84" s="198">
        <v>0.42601431980906923</v>
      </c>
      <c r="D84" s="198">
        <v>7.995226730310262E-2</v>
      </c>
      <c r="E84" s="198">
        <v>0.47255369928400953</v>
      </c>
      <c r="F84" s="198">
        <v>3.3412887828162291E-2</v>
      </c>
      <c r="G84" s="198">
        <v>3.1026252983293555E-2</v>
      </c>
      <c r="H84" s="198">
        <v>0.40453460620525061</v>
      </c>
      <c r="I84" s="198">
        <v>2.5059665871121718E-2</v>
      </c>
    </row>
    <row r="85" spans="1:9" x14ac:dyDescent="0.25">
      <c r="A85" s="174" t="s">
        <v>564</v>
      </c>
      <c r="B85" s="197">
        <v>1</v>
      </c>
      <c r="C85" s="197">
        <v>0.45336787564766839</v>
      </c>
      <c r="D85" s="197">
        <v>9.585492227979274E-2</v>
      </c>
      <c r="E85" s="197">
        <v>0.42227979274611399</v>
      </c>
      <c r="F85" s="197">
        <v>3.1088082901554404E-2</v>
      </c>
      <c r="G85" s="197">
        <v>2.8497409326424871E-2</v>
      </c>
      <c r="H85" s="197">
        <v>0.3549222797927461</v>
      </c>
      <c r="I85" s="197">
        <v>3.6269430051813469E-2</v>
      </c>
    </row>
    <row r="86" spans="1:9" x14ac:dyDescent="0.25">
      <c r="A86" s="174" t="s">
        <v>565</v>
      </c>
      <c r="B86" s="197">
        <v>1</v>
      </c>
      <c r="C86" s="197">
        <v>0.41549295774647887</v>
      </c>
      <c r="D86" s="197">
        <v>8.098591549295775E-2</v>
      </c>
      <c r="E86" s="197">
        <v>0.49647887323943662</v>
      </c>
      <c r="F86" s="197">
        <v>3.1690140845070422E-2</v>
      </c>
      <c r="G86" s="197">
        <v>3.873239436619718E-2</v>
      </c>
      <c r="H86" s="197">
        <v>0.426056338028169</v>
      </c>
      <c r="I86" s="197">
        <v>7.0422535211267607E-3</v>
      </c>
    </row>
    <row r="87" spans="1:9" x14ac:dyDescent="0.25">
      <c r="A87" s="174" t="s">
        <v>566</v>
      </c>
      <c r="B87" s="197">
        <v>1</v>
      </c>
      <c r="C87" s="197">
        <v>0.38095238095238093</v>
      </c>
      <c r="D87" s="197">
        <v>4.1666666666666664E-2</v>
      </c>
      <c r="E87" s="197">
        <v>0.54761904761904767</v>
      </c>
      <c r="F87" s="197">
        <v>4.1666666666666664E-2</v>
      </c>
      <c r="G87" s="197">
        <v>2.3809523809523808E-2</v>
      </c>
      <c r="H87" s="197">
        <v>0.48214285714285715</v>
      </c>
      <c r="I87" s="197">
        <v>2.976190476190476E-2</v>
      </c>
    </row>
    <row r="88" spans="1:9" s="130" customFormat="1" x14ac:dyDescent="0.25">
      <c r="A88" s="191" t="s">
        <v>59</v>
      </c>
      <c r="B88" s="198">
        <v>1</v>
      </c>
      <c r="C88" s="198">
        <v>0.42800528401585203</v>
      </c>
      <c r="D88" s="198">
        <v>8.0581241743725232E-2</v>
      </c>
      <c r="E88" s="198">
        <v>0.46499339498018494</v>
      </c>
      <c r="F88" s="198">
        <v>4.2272126816380449E-2</v>
      </c>
      <c r="G88" s="198">
        <v>1.7173051519154558E-2</v>
      </c>
      <c r="H88" s="198">
        <v>0.40290620871862615</v>
      </c>
      <c r="I88" s="198">
        <v>2.9062087186261559E-2</v>
      </c>
    </row>
    <row r="89" spans="1:9" x14ac:dyDescent="0.25">
      <c r="A89" s="174" t="s">
        <v>567</v>
      </c>
      <c r="B89" s="197">
        <v>1</v>
      </c>
      <c r="C89" s="197">
        <v>0.4541832669322709</v>
      </c>
      <c r="D89" s="197">
        <v>9.1633466135458169E-2</v>
      </c>
      <c r="E89" s="197">
        <v>0.43426294820717132</v>
      </c>
      <c r="F89" s="197">
        <v>1.1952191235059761E-2</v>
      </c>
      <c r="G89" s="197">
        <v>1.5936254980079681E-2</v>
      </c>
      <c r="H89" s="197">
        <v>0.40239043824701193</v>
      </c>
      <c r="I89" s="197">
        <v>2.3904382470119521E-2</v>
      </c>
    </row>
    <row r="90" spans="1:9" x14ac:dyDescent="0.25">
      <c r="A90" s="174" t="s">
        <v>568</v>
      </c>
      <c r="B90" s="197">
        <v>1</v>
      </c>
      <c r="C90" s="197">
        <v>0.39730639730639733</v>
      </c>
      <c r="D90" s="197">
        <v>7.0707070707070704E-2</v>
      </c>
      <c r="E90" s="197">
        <v>0.50168350168350173</v>
      </c>
      <c r="F90" s="197">
        <v>5.387205387205387E-2</v>
      </c>
      <c r="G90" s="197">
        <v>2.3569023569023569E-2</v>
      </c>
      <c r="H90" s="197">
        <v>0.4208754208754209</v>
      </c>
      <c r="I90" s="197">
        <v>3.3670033670033669E-2</v>
      </c>
    </row>
    <row r="91" spans="1:9" x14ac:dyDescent="0.25">
      <c r="A91" s="174" t="s">
        <v>569</v>
      </c>
      <c r="B91" s="197">
        <v>1</v>
      </c>
      <c r="C91" s="197">
        <v>0.44019138755980863</v>
      </c>
      <c r="D91" s="197">
        <v>8.1339712918660281E-2</v>
      </c>
      <c r="E91" s="197">
        <v>0.44976076555023925</v>
      </c>
      <c r="F91" s="197">
        <v>6.2200956937799042E-2</v>
      </c>
      <c r="G91" s="197">
        <v>9.5693779904306216E-3</v>
      </c>
      <c r="H91" s="197">
        <v>0.37799043062200954</v>
      </c>
      <c r="I91" s="197">
        <v>2.8708133971291867E-2</v>
      </c>
    </row>
    <row r="92" spans="1:9" s="130" customFormat="1" x14ac:dyDescent="0.25">
      <c r="A92" s="191" t="s">
        <v>61</v>
      </c>
      <c r="B92" s="198">
        <v>1</v>
      </c>
      <c r="C92" s="198">
        <v>0.40085086268021747</v>
      </c>
      <c r="D92" s="198">
        <v>7.9886551642637679E-2</v>
      </c>
      <c r="E92" s="198">
        <v>0.49964547388324271</v>
      </c>
      <c r="F92" s="198">
        <v>3.8761522098794611E-2</v>
      </c>
      <c r="G92" s="198">
        <v>3.4979910186717089E-2</v>
      </c>
      <c r="H92" s="198">
        <v>0.42354053415268256</v>
      </c>
      <c r="I92" s="198">
        <v>2.1980619238950602E-2</v>
      </c>
    </row>
    <row r="95" spans="1:9" x14ac:dyDescent="0.25">
      <c r="A95">
        <v>2021</v>
      </c>
    </row>
    <row r="96" spans="1:9" ht="60" x14ac:dyDescent="0.25">
      <c r="A96" s="59" t="s">
        <v>18</v>
      </c>
      <c r="B96" s="32" t="s">
        <v>166</v>
      </c>
      <c r="C96" s="32" t="s">
        <v>404</v>
      </c>
      <c r="D96" s="32" t="s">
        <v>167</v>
      </c>
      <c r="E96" s="32" t="s">
        <v>161</v>
      </c>
      <c r="F96" s="32" t="s">
        <v>159</v>
      </c>
    </row>
    <row r="97" spans="1:6" ht="45" x14ac:dyDescent="0.25">
      <c r="A97" s="58" t="s">
        <v>19</v>
      </c>
      <c r="B97" s="30" t="s">
        <v>149</v>
      </c>
      <c r="C97" s="30" t="s">
        <v>405</v>
      </c>
      <c r="D97" s="30" t="s">
        <v>148</v>
      </c>
      <c r="E97" s="30" t="s">
        <v>156</v>
      </c>
      <c r="F97" s="30" t="s">
        <v>160</v>
      </c>
    </row>
    <row r="98" spans="1:6" x14ac:dyDescent="0.25">
      <c r="A98" s="27" t="s">
        <v>458</v>
      </c>
      <c r="B98" s="28">
        <v>0.41211323238973008</v>
      </c>
      <c r="C98" s="28">
        <v>0.47794601711652401</v>
      </c>
      <c r="D98" s="28">
        <v>8.8215931533903891E-2</v>
      </c>
      <c r="E98" s="28">
        <v>0.41803818301514156</v>
      </c>
      <c r="F98" s="28">
        <v>1</v>
      </c>
    </row>
    <row r="99" spans="1:6" x14ac:dyDescent="0.25">
      <c r="A99" s="27" t="s">
        <v>459</v>
      </c>
      <c r="B99" s="28">
        <v>0.42787046123650641</v>
      </c>
      <c r="C99" s="28">
        <v>0.49754661432777236</v>
      </c>
      <c r="D99" s="28">
        <v>7.5564278704612367E-2</v>
      </c>
      <c r="E99" s="28">
        <v>0.41315014720314036</v>
      </c>
      <c r="F99" s="28">
        <v>1</v>
      </c>
    </row>
    <row r="100" spans="1:6" x14ac:dyDescent="0.25">
      <c r="A100" s="27" t="s">
        <v>461</v>
      </c>
      <c r="B100" s="28">
        <v>0.38171262699564584</v>
      </c>
      <c r="C100" s="28">
        <v>0.44557329462989836</v>
      </c>
      <c r="D100" s="28">
        <v>9.2888243831640058E-2</v>
      </c>
      <c r="E100" s="28">
        <v>0.44557329462989842</v>
      </c>
      <c r="F100" s="28">
        <v>1</v>
      </c>
    </row>
    <row r="101" spans="1:6" x14ac:dyDescent="0.25">
      <c r="A101" s="27" t="s">
        <v>460</v>
      </c>
      <c r="B101" s="28">
        <v>0.33775633293124246</v>
      </c>
      <c r="C101" s="28">
        <v>0.4089264173703257</v>
      </c>
      <c r="D101" s="28">
        <v>8.6851628468033779E-2</v>
      </c>
      <c r="E101" s="28">
        <v>0.47889022919179736</v>
      </c>
      <c r="F101" s="28">
        <v>1</v>
      </c>
    </row>
    <row r="102" spans="1:6" x14ac:dyDescent="0.25">
      <c r="A102" s="53" t="s">
        <v>61</v>
      </c>
      <c r="B102" s="28">
        <v>0.39571005917159763</v>
      </c>
      <c r="C102" s="28">
        <v>0.46326429980276135</v>
      </c>
      <c r="D102" s="28">
        <v>8.5552268244575944E-2</v>
      </c>
      <c r="E102" s="28">
        <v>0.43392504930966469</v>
      </c>
      <c r="F102" s="28">
        <v>1</v>
      </c>
    </row>
    <row r="103" spans="1:6" x14ac:dyDescent="0.25">
      <c r="A103" s="53"/>
      <c r="B103" s="28"/>
      <c r="C103" s="28"/>
      <c r="D103" s="28"/>
      <c r="E103" s="28"/>
      <c r="F103" s="28"/>
    </row>
    <row r="104" spans="1:6" x14ac:dyDescent="0.25">
      <c r="A104" s="27" t="s">
        <v>52</v>
      </c>
      <c r="B104" s="28">
        <v>0.37338902318662298</v>
      </c>
      <c r="C104" s="28">
        <v>0.45311896554190328</v>
      </c>
      <c r="D104" s="28">
        <v>8.5079601207249222E-2</v>
      </c>
      <c r="E104" s="28">
        <v>0.43591137303142569</v>
      </c>
      <c r="F104" s="28">
        <v>1</v>
      </c>
    </row>
    <row r="105" spans="1:6" x14ac:dyDescent="0.25">
      <c r="A105" s="53"/>
      <c r="B105" s="35"/>
      <c r="C105" s="35"/>
      <c r="D105" s="35"/>
      <c r="E105" s="35"/>
      <c r="F105" s="35"/>
    </row>
    <row r="106" spans="1:6" x14ac:dyDescent="0.25">
      <c r="A106" s="33" t="s">
        <v>215</v>
      </c>
      <c r="B106" s="34">
        <v>0.14224272175343222</v>
      </c>
      <c r="C106" s="34">
        <v>0.17835166451746293</v>
      </c>
      <c r="D106" s="34">
        <v>5.1939385826917747E-2</v>
      </c>
      <c r="E106" s="34">
        <v>0.74847192273998964</v>
      </c>
      <c r="F106" s="34">
        <v>1</v>
      </c>
    </row>
    <row r="107" spans="1:6" x14ac:dyDescent="0.25">
      <c r="A107" s="16"/>
      <c r="B107" s="4"/>
      <c r="C107" s="4"/>
      <c r="D107" s="4"/>
      <c r="E107" s="4"/>
      <c r="F107" s="4"/>
    </row>
    <row r="108" spans="1:6" x14ac:dyDescent="0.25">
      <c r="A108" s="16" t="s">
        <v>45</v>
      </c>
      <c r="B108" s="4">
        <v>0.38734567901234568</v>
      </c>
      <c r="C108" s="4">
        <v>0.45370370370370372</v>
      </c>
      <c r="D108" s="4">
        <v>8.5905349794238681E-2</v>
      </c>
      <c r="E108" s="4">
        <v>0.44290123456790126</v>
      </c>
      <c r="F108" s="4">
        <v>1</v>
      </c>
    </row>
    <row r="109" spans="1:6" x14ac:dyDescent="0.25">
      <c r="A109" s="16" t="s">
        <v>46</v>
      </c>
      <c r="B109" s="4">
        <v>0.38250591016548463</v>
      </c>
      <c r="C109" s="4">
        <v>0.45555555555555555</v>
      </c>
      <c r="D109" s="4">
        <v>8.4397163120567373E-2</v>
      </c>
      <c r="E109" s="4">
        <v>0.4401891252955083</v>
      </c>
      <c r="F109" s="4">
        <v>1</v>
      </c>
    </row>
    <row r="110" spans="1:6" x14ac:dyDescent="0.25">
      <c r="A110" s="16" t="s">
        <v>47</v>
      </c>
      <c r="B110" s="4">
        <v>0.38390544041450775</v>
      </c>
      <c r="C110" s="4">
        <v>0.4549870466321243</v>
      </c>
      <c r="D110" s="4">
        <v>8.4844559585492224E-2</v>
      </c>
      <c r="E110" s="4">
        <v>0.44090025906735753</v>
      </c>
      <c r="F110" s="4">
        <v>1</v>
      </c>
    </row>
    <row r="111" spans="1:6" ht="60" x14ac:dyDescent="0.25">
      <c r="A111" s="5" t="s">
        <v>49</v>
      </c>
      <c r="B111" s="4">
        <v>0.40821114369501466</v>
      </c>
      <c r="C111" s="4">
        <v>0.47683284457478003</v>
      </c>
      <c r="D111" s="4">
        <v>8.2111436950146624E-2</v>
      </c>
      <c r="E111" s="4">
        <v>0.4258064516129032</v>
      </c>
      <c r="F111" s="4">
        <v>1</v>
      </c>
    </row>
    <row r="112" spans="1:6" ht="30" x14ac:dyDescent="0.25">
      <c r="A112" s="5" t="s">
        <v>51</v>
      </c>
      <c r="B112" s="4">
        <v>0.41103086014445173</v>
      </c>
      <c r="C112" s="4">
        <v>0.48063033486539725</v>
      </c>
      <c r="D112" s="4">
        <v>8.7327642810242939E-2</v>
      </c>
      <c r="E112" s="4">
        <v>0.41628365068942874</v>
      </c>
      <c r="F112" s="4">
        <v>1</v>
      </c>
    </row>
    <row r="113" spans="1:6" ht="75" x14ac:dyDescent="0.25">
      <c r="A113" s="5" t="s">
        <v>50</v>
      </c>
      <c r="B113" s="4">
        <v>0.32979351032448379</v>
      </c>
      <c r="C113" s="4">
        <v>0.40884955752212387</v>
      </c>
      <c r="D113" s="4">
        <v>8.7315634218289084E-2</v>
      </c>
      <c r="E113" s="4">
        <v>0.47728613569321532</v>
      </c>
      <c r="F113" s="4">
        <v>1</v>
      </c>
    </row>
    <row r="114" spans="1:6" x14ac:dyDescent="0.25">
      <c r="A114" s="16"/>
      <c r="B114" s="4"/>
      <c r="C114" s="4"/>
      <c r="D114" s="4"/>
      <c r="E114" s="4"/>
      <c r="F114" s="4"/>
    </row>
    <row r="115" spans="1:6" x14ac:dyDescent="0.25">
      <c r="A115" s="17" t="s">
        <v>57</v>
      </c>
      <c r="B115" s="12">
        <v>0.41211323238973008</v>
      </c>
      <c r="C115" s="12">
        <v>0.47794601711652401</v>
      </c>
      <c r="D115" s="12">
        <v>8.8215931533903891E-2</v>
      </c>
      <c r="E115" s="12">
        <v>0.41803818301514156</v>
      </c>
      <c r="F115" s="12">
        <v>1</v>
      </c>
    </row>
    <row r="116" spans="1:6" x14ac:dyDescent="0.25">
      <c r="A116" s="16" t="s">
        <v>30</v>
      </c>
      <c r="B116" s="4">
        <v>0.4947589098532495</v>
      </c>
      <c r="C116" s="4">
        <v>0.55345911949685545</v>
      </c>
      <c r="D116" s="4">
        <v>7.9664570230607967E-2</v>
      </c>
      <c r="E116" s="4">
        <v>0.36058700209643607</v>
      </c>
      <c r="F116" s="4">
        <v>1</v>
      </c>
    </row>
    <row r="117" spans="1:6" x14ac:dyDescent="0.25">
      <c r="A117" s="16" t="s">
        <v>31</v>
      </c>
      <c r="B117" s="4">
        <v>0.39310344827586208</v>
      </c>
      <c r="C117" s="4">
        <v>0.44482758620689655</v>
      </c>
      <c r="D117" s="4">
        <v>0.1</v>
      </c>
      <c r="E117" s="4">
        <v>0.42413793103448277</v>
      </c>
      <c r="F117" s="4">
        <v>1</v>
      </c>
    </row>
    <row r="118" spans="1:6" x14ac:dyDescent="0.25">
      <c r="A118" s="16" t="s">
        <v>32</v>
      </c>
      <c r="B118" s="4">
        <v>0.33333333333333331</v>
      </c>
      <c r="C118" s="4">
        <v>0.39430894308943087</v>
      </c>
      <c r="D118" s="4">
        <v>0.10569105691056911</v>
      </c>
      <c r="E118" s="4">
        <v>0.46747967479674796</v>
      </c>
      <c r="F118" s="4">
        <v>1</v>
      </c>
    </row>
    <row r="119" spans="1:6" x14ac:dyDescent="0.25">
      <c r="A119" s="16" t="s">
        <v>33</v>
      </c>
      <c r="B119" s="4">
        <v>0.40469208211143692</v>
      </c>
      <c r="C119" s="4">
        <v>0.49560117302052786</v>
      </c>
      <c r="D119" s="4">
        <v>9.3841642228739003E-2</v>
      </c>
      <c r="E119" s="4">
        <v>0.40469208211143692</v>
      </c>
      <c r="F119" s="4">
        <v>1</v>
      </c>
    </row>
    <row r="120" spans="1:6" x14ac:dyDescent="0.25">
      <c r="A120" s="16" t="s">
        <v>34</v>
      </c>
      <c r="B120" s="4">
        <v>0.33939393939393941</v>
      </c>
      <c r="C120" s="4">
        <v>0.40606060606060607</v>
      </c>
      <c r="D120" s="4">
        <v>5.4545454545454543E-2</v>
      </c>
      <c r="E120" s="4">
        <v>0.52727272727272723</v>
      </c>
      <c r="F120" s="4">
        <v>1</v>
      </c>
    </row>
    <row r="121" spans="1:6" x14ac:dyDescent="0.25">
      <c r="A121" s="17" t="s">
        <v>58</v>
      </c>
      <c r="B121" s="12">
        <v>0.42787046123650641</v>
      </c>
      <c r="C121" s="12">
        <v>0.49754661432777236</v>
      </c>
      <c r="D121" s="12">
        <v>7.5564278704612367E-2</v>
      </c>
      <c r="E121" s="12">
        <v>0.41315014720314036</v>
      </c>
      <c r="F121" s="12">
        <v>1</v>
      </c>
    </row>
    <row r="122" spans="1:6" x14ac:dyDescent="0.25">
      <c r="A122" s="16" t="s">
        <v>35</v>
      </c>
      <c r="B122" s="4">
        <v>0.60869565217391308</v>
      </c>
      <c r="C122" s="4">
        <v>0.68561872909698995</v>
      </c>
      <c r="D122" s="4">
        <v>5.6856187290969896E-2</v>
      </c>
      <c r="E122" s="4">
        <v>0.24080267558528429</v>
      </c>
      <c r="F122" s="4">
        <v>1</v>
      </c>
    </row>
    <row r="123" spans="1:6" x14ac:dyDescent="0.25">
      <c r="A123" s="16" t="s">
        <v>36</v>
      </c>
      <c r="B123" s="4">
        <v>0.26146788990825687</v>
      </c>
      <c r="C123" s="4">
        <v>0.33944954128440369</v>
      </c>
      <c r="D123" s="4">
        <v>8.2568807339449546E-2</v>
      </c>
      <c r="E123" s="4">
        <v>0.56422018348623848</v>
      </c>
      <c r="F123" s="4">
        <v>1</v>
      </c>
    </row>
    <row r="124" spans="1:6" x14ac:dyDescent="0.25">
      <c r="A124" s="16" t="s">
        <v>37</v>
      </c>
      <c r="B124" s="4">
        <v>0.34977578475336324</v>
      </c>
      <c r="C124" s="4">
        <v>0.39461883408071752</v>
      </c>
      <c r="D124" s="4">
        <v>8.0717488789237665E-2</v>
      </c>
      <c r="E124" s="4">
        <v>0.51569506726457404</v>
      </c>
      <c r="F124" s="4">
        <v>1</v>
      </c>
    </row>
    <row r="125" spans="1:6" x14ac:dyDescent="0.25">
      <c r="A125" s="16" t="s">
        <v>38</v>
      </c>
      <c r="B125" s="4">
        <v>0.4265232974910394</v>
      </c>
      <c r="C125" s="4">
        <v>0.50179211469534046</v>
      </c>
      <c r="D125" s="4">
        <v>8.6021505376344093E-2</v>
      </c>
      <c r="E125" s="4">
        <v>0.39784946236559138</v>
      </c>
      <c r="F125" s="4">
        <v>1</v>
      </c>
    </row>
    <row r="126" spans="1:6" x14ac:dyDescent="0.25">
      <c r="A126" s="17" t="s">
        <v>60</v>
      </c>
      <c r="B126" s="12">
        <v>0.33775633293124246</v>
      </c>
      <c r="C126" s="12">
        <v>0.4089264173703257</v>
      </c>
      <c r="D126" s="12">
        <v>8.6851628468033779E-2</v>
      </c>
      <c r="E126" s="12">
        <v>0.47889022919179736</v>
      </c>
      <c r="F126" s="12">
        <v>1</v>
      </c>
    </row>
    <row r="127" spans="1:6" x14ac:dyDescent="0.25">
      <c r="A127" s="16" t="s">
        <v>39</v>
      </c>
      <c r="B127" s="4">
        <v>0.25848563968668409</v>
      </c>
      <c r="C127" s="4">
        <v>0.3211488250652742</v>
      </c>
      <c r="D127" s="4">
        <v>9.1383812010443863E-2</v>
      </c>
      <c r="E127" s="4">
        <v>0.56135770234986948</v>
      </c>
      <c r="F127" s="4">
        <v>1</v>
      </c>
    </row>
    <row r="128" spans="1:6" x14ac:dyDescent="0.25">
      <c r="A128" s="16" t="s">
        <v>40</v>
      </c>
      <c r="B128" s="4">
        <v>0.39057239057239057</v>
      </c>
      <c r="C128" s="4">
        <v>0.47811447811447805</v>
      </c>
      <c r="D128" s="4">
        <v>8.0808080808080815E-2</v>
      </c>
      <c r="E128" s="4">
        <v>0.4208754208754209</v>
      </c>
      <c r="F128" s="4">
        <v>1</v>
      </c>
    </row>
    <row r="129" spans="1:6" x14ac:dyDescent="0.25">
      <c r="A129" s="16" t="s">
        <v>41</v>
      </c>
      <c r="B129" s="4">
        <v>0.43624161073825501</v>
      </c>
      <c r="C129" s="4">
        <v>0.49664429530201337</v>
      </c>
      <c r="D129" s="4">
        <v>8.7248322147651006E-2</v>
      </c>
      <c r="E129" s="4">
        <v>0.3825503355704698</v>
      </c>
      <c r="F129" s="4">
        <v>1</v>
      </c>
    </row>
    <row r="130" spans="1:6" x14ac:dyDescent="0.25">
      <c r="A130" s="17" t="s">
        <v>59</v>
      </c>
      <c r="B130" s="12">
        <v>0.38171262699564584</v>
      </c>
      <c r="C130" s="12">
        <v>0.44557329462989836</v>
      </c>
      <c r="D130" s="12">
        <v>9.2888243831640058E-2</v>
      </c>
      <c r="E130" s="12">
        <v>0.44557329462989842</v>
      </c>
      <c r="F130" s="12">
        <v>1</v>
      </c>
    </row>
    <row r="131" spans="1:6" x14ac:dyDescent="0.25">
      <c r="A131" s="16" t="s">
        <v>42</v>
      </c>
      <c r="B131" s="4">
        <v>0.33476394849785407</v>
      </c>
      <c r="C131" s="4">
        <v>0.41201716738197419</v>
      </c>
      <c r="D131" s="4">
        <v>8.5836909871244635E-2</v>
      </c>
      <c r="E131" s="4">
        <v>0.48068669527896996</v>
      </c>
      <c r="F131" s="4">
        <v>1</v>
      </c>
    </row>
    <row r="132" spans="1:6" x14ac:dyDescent="0.25">
      <c r="A132" s="16" t="s">
        <v>43</v>
      </c>
      <c r="B132" s="4">
        <v>0.37307692307692308</v>
      </c>
      <c r="C132" s="4">
        <v>0.42692307692307696</v>
      </c>
      <c r="D132" s="4">
        <v>9.2307692307692313E-2</v>
      </c>
      <c r="E132" s="4">
        <v>0.46923076923076923</v>
      </c>
      <c r="F132" s="4">
        <v>1</v>
      </c>
    </row>
    <row r="133" spans="1:6" x14ac:dyDescent="0.25">
      <c r="A133" s="16" t="s">
        <v>44</v>
      </c>
      <c r="B133" s="4">
        <v>0.44897959183673469</v>
      </c>
      <c r="C133" s="4">
        <v>0.51020408163265307</v>
      </c>
      <c r="D133" s="4">
        <v>0.10204081632653061</v>
      </c>
      <c r="E133" s="4">
        <v>0.37244897959183676</v>
      </c>
      <c r="F133" s="4">
        <v>1</v>
      </c>
    </row>
    <row r="134" spans="1:6" x14ac:dyDescent="0.25">
      <c r="A134" s="17" t="s">
        <v>61</v>
      </c>
      <c r="B134" s="12">
        <v>0.39571005917159763</v>
      </c>
      <c r="C134" s="12">
        <v>0.46326429980276135</v>
      </c>
      <c r="D134" s="12">
        <v>8.5552268244575944E-2</v>
      </c>
      <c r="E134" s="12">
        <v>0.43392504930966469</v>
      </c>
      <c r="F134" s="12">
        <v>1</v>
      </c>
    </row>
    <row r="137" spans="1:6" x14ac:dyDescent="0.25">
      <c r="A137" t="s">
        <v>622</v>
      </c>
      <c r="B137" t="s">
        <v>748</v>
      </c>
    </row>
    <row r="138" spans="1:6" ht="60" x14ac:dyDescent="0.25">
      <c r="A138" s="59" t="s">
        <v>18</v>
      </c>
      <c r="B138" s="32" t="s">
        <v>166</v>
      </c>
      <c r="C138" s="32" t="s">
        <v>404</v>
      </c>
      <c r="D138" s="32" t="s">
        <v>167</v>
      </c>
      <c r="E138" s="32" t="s">
        <v>161</v>
      </c>
      <c r="F138" s="32" t="s">
        <v>159</v>
      </c>
    </row>
    <row r="139" spans="1:6" ht="45" x14ac:dyDescent="0.25">
      <c r="A139" s="58" t="s">
        <v>19</v>
      </c>
      <c r="B139" s="30" t="s">
        <v>149</v>
      </c>
      <c r="C139" s="30" t="s">
        <v>405</v>
      </c>
      <c r="D139" s="30" t="s">
        <v>148</v>
      </c>
      <c r="E139" s="30" t="s">
        <v>156</v>
      </c>
      <c r="F139" s="30" t="s">
        <v>160</v>
      </c>
    </row>
    <row r="140" spans="1:6" x14ac:dyDescent="0.25">
      <c r="A140" s="27" t="s">
        <v>458</v>
      </c>
      <c r="B140" s="199">
        <v>-1.138579924358174E-2</v>
      </c>
      <c r="C140" s="199">
        <v>-2.8832549700777477E-2</v>
      </c>
      <c r="D140" s="199">
        <v>4.2908185577902741E-3</v>
      </c>
      <c r="E140" s="199">
        <v>2.1653418651035705E-2</v>
      </c>
      <c r="F140" s="199"/>
    </row>
    <row r="141" spans="1:6" x14ac:dyDescent="0.25">
      <c r="A141" s="27" t="s">
        <v>459</v>
      </c>
      <c r="B141" s="28">
        <v>-2.4751433887688634E-2</v>
      </c>
      <c r="C141" s="28">
        <v>-3.6952005727425408E-2</v>
      </c>
      <c r="D141" s="28">
        <v>1.9672225868570814E-3</v>
      </c>
      <c r="E141" s="28">
        <v>4.4244903412891945E-2</v>
      </c>
      <c r="F141" s="28"/>
    </row>
    <row r="142" spans="1:6" x14ac:dyDescent="0.25">
      <c r="A142" s="27" t="s">
        <v>461</v>
      </c>
      <c r="B142" s="28">
        <v>-2.282197920960477E-2</v>
      </c>
      <c r="C142" s="28">
        <v>-2.6980404654111168E-2</v>
      </c>
      <c r="D142" s="28">
        <v>1.2935976528537438E-2</v>
      </c>
      <c r="E142" s="28">
        <v>1.9558974820829189E-2</v>
      </c>
      <c r="F142" s="28"/>
    </row>
    <row r="143" spans="1:6" x14ac:dyDescent="0.25">
      <c r="A143" s="27" t="s">
        <v>460</v>
      </c>
      <c r="B143" s="28">
        <v>-6.5149875787383682E-2</v>
      </c>
      <c r="C143" s="28">
        <v>-5.6066977609859237E-2</v>
      </c>
      <c r="D143" s="28">
        <v>6.2703867243085465E-3</v>
      </c>
      <c r="E143" s="28">
        <v>5.0884945175945329E-2</v>
      </c>
      <c r="F143" s="28"/>
    </row>
    <row r="144" spans="1:6" s="15" customFormat="1" x14ac:dyDescent="0.25">
      <c r="A144" s="53" t="s">
        <v>61</v>
      </c>
      <c r="B144" s="28">
        <v>-2.7830474981084929E-2</v>
      </c>
      <c r="C144" s="28">
        <v>-3.638117408048136E-2</v>
      </c>
      <c r="D144" s="28">
        <v>5.6657166019382643E-3</v>
      </c>
      <c r="E144" s="28">
        <v>3.3074186629447222E-2</v>
      </c>
      <c r="F144" s="200"/>
    </row>
    <row r="145" spans="1:6" s="15" customFormat="1" x14ac:dyDescent="0.25">
      <c r="A145" s="53"/>
      <c r="B145" s="28"/>
      <c r="C145" s="28"/>
      <c r="D145" s="28"/>
      <c r="E145" s="28"/>
      <c r="F145" s="200"/>
    </row>
    <row r="146" spans="1:6" s="15" customFormat="1" x14ac:dyDescent="0.25">
      <c r="A146" s="27" t="s">
        <v>52</v>
      </c>
      <c r="B146" s="28">
        <v>-1.4290909647479977E-2</v>
      </c>
      <c r="C146" s="28">
        <v>-2.0346442666961007E-2</v>
      </c>
      <c r="D146" s="28">
        <v>3.6138680021088609E-3</v>
      </c>
      <c r="E146" s="28">
        <v>1.2251644132485973E-2</v>
      </c>
      <c r="F146" s="200"/>
    </row>
    <row r="147" spans="1:6" s="15" customFormat="1" x14ac:dyDescent="0.25">
      <c r="A147" s="53"/>
      <c r="B147" s="28"/>
      <c r="C147" s="28"/>
      <c r="D147" s="28"/>
      <c r="E147" s="28"/>
      <c r="F147" s="99"/>
    </row>
    <row r="148" spans="1:6" s="15" customFormat="1" x14ac:dyDescent="0.25">
      <c r="A148" s="33" t="s">
        <v>215</v>
      </c>
      <c r="B148" s="34">
        <v>-3.4745208181404807E-3</v>
      </c>
      <c r="C148" s="34">
        <v>-1.1785761683743429E-2</v>
      </c>
      <c r="D148" s="34">
        <v>-1.4437291647208389E-3</v>
      </c>
      <c r="E148" s="34">
        <v>1.5013323309235438E-2</v>
      </c>
      <c r="F148" s="201"/>
    </row>
    <row r="149" spans="1:6" x14ac:dyDescent="0.25">
      <c r="A149" s="16"/>
      <c r="B149" s="4"/>
      <c r="C149" s="4"/>
      <c r="D149" s="4"/>
      <c r="E149" s="4"/>
      <c r="F149" s="4"/>
    </row>
    <row r="150" spans="1:6" x14ac:dyDescent="0.25">
      <c r="A150" s="16" t="s">
        <v>45</v>
      </c>
      <c r="B150" s="4"/>
      <c r="C150" s="4"/>
      <c r="D150" s="4"/>
      <c r="E150" s="4"/>
      <c r="F150" s="4"/>
    </row>
    <row r="151" spans="1:6" x14ac:dyDescent="0.25">
      <c r="A151" s="16" t="s">
        <v>46</v>
      </c>
      <c r="B151" s="4"/>
      <c r="C151" s="4"/>
      <c r="D151" s="4"/>
      <c r="E151" s="4"/>
      <c r="F151" s="4"/>
    </row>
    <row r="152" spans="1:6" x14ac:dyDescent="0.25">
      <c r="A152" s="16" t="s">
        <v>47</v>
      </c>
      <c r="B152" s="4">
        <v>-2.1305287554840902E-2</v>
      </c>
      <c r="C152" s="4">
        <v>-3.0530194747186046E-2</v>
      </c>
      <c r="D152" s="4">
        <v>1.0131419609711451E-3</v>
      </c>
      <c r="E152" s="4">
        <v>2.9712519603755982E-2</v>
      </c>
      <c r="F152" s="4"/>
    </row>
    <row r="153" spans="1:6" ht="60" x14ac:dyDescent="0.25">
      <c r="A153" s="5" t="s">
        <v>49</v>
      </c>
      <c r="B153" s="4"/>
      <c r="C153" s="4"/>
      <c r="D153" s="4"/>
      <c r="E153" s="4"/>
      <c r="F153" s="4"/>
    </row>
    <row r="154" spans="1:6" ht="30" x14ac:dyDescent="0.25">
      <c r="A154" s="5" t="s">
        <v>51</v>
      </c>
      <c r="B154" s="4"/>
      <c r="C154" s="4"/>
      <c r="D154" s="4"/>
      <c r="E154" s="4"/>
      <c r="F154" s="4"/>
    </row>
    <row r="155" spans="1:6" ht="75" x14ac:dyDescent="0.25">
      <c r="A155" s="5" t="s">
        <v>50</v>
      </c>
      <c r="B155" s="4"/>
      <c r="C155" s="4"/>
      <c r="D155" s="4"/>
      <c r="E155" s="4"/>
      <c r="F155" s="4"/>
    </row>
    <row r="156" spans="1:6" x14ac:dyDescent="0.25">
      <c r="A156" s="16"/>
      <c r="B156" s="4"/>
      <c r="C156" s="4"/>
      <c r="D156" s="4"/>
      <c r="E156" s="4"/>
      <c r="F156" s="4"/>
    </row>
    <row r="157" spans="1:6" x14ac:dyDescent="0.25">
      <c r="A157" s="17" t="s">
        <v>57</v>
      </c>
      <c r="B157" s="4">
        <v>-1.138579924358174E-2</v>
      </c>
      <c r="C157" s="12">
        <v>-2.8832549700777477E-2</v>
      </c>
      <c r="D157" s="12">
        <v>4.2908185577902741E-3</v>
      </c>
      <c r="E157" s="12">
        <v>2.1653418651035705E-2</v>
      </c>
      <c r="F157" s="12"/>
    </row>
    <row r="158" spans="1:6" x14ac:dyDescent="0.25">
      <c r="A158" s="16" t="s">
        <v>30</v>
      </c>
      <c r="B158" s="4">
        <v>2.3421330235415094E-2</v>
      </c>
      <c r="C158" s="4">
        <v>1.4180987862035921E-2</v>
      </c>
      <c r="D158" s="4">
        <v>1.5970302714684401E-2</v>
      </c>
      <c r="E158" s="4">
        <v>-3.0071172001228497E-2</v>
      </c>
      <c r="F158" s="4"/>
    </row>
    <row r="159" spans="1:6" x14ac:dyDescent="0.25">
      <c r="A159" s="16" t="s">
        <v>31</v>
      </c>
      <c r="B159" s="4">
        <v>-4.6769969445656923E-2</v>
      </c>
      <c r="C159" s="4">
        <v>-9.6311654299432559E-2</v>
      </c>
      <c r="D159" s="4">
        <v>1.7721518987341783E-2</v>
      </c>
      <c r="E159" s="4">
        <v>6.0213880401571385E-2</v>
      </c>
      <c r="F159" s="4"/>
    </row>
    <row r="160" spans="1:6" x14ac:dyDescent="0.25">
      <c r="A160" s="16" t="s">
        <v>32</v>
      </c>
      <c r="B160" s="4">
        <v>-4.9136786188579029E-2</v>
      </c>
      <c r="C160" s="4">
        <v>-5.1906196352800194E-2</v>
      </c>
      <c r="D160" s="4">
        <v>1.4057590775110942E-2</v>
      </c>
      <c r="E160" s="4">
        <v>3.7200790334596556E-2</v>
      </c>
      <c r="F160" s="4"/>
    </row>
    <row r="161" spans="1:6" x14ac:dyDescent="0.25">
      <c r="A161" s="16" t="s">
        <v>33</v>
      </c>
      <c r="B161" s="4">
        <v>2.7170468278583881E-2</v>
      </c>
      <c r="C161" s="4">
        <v>2.2978694634360697E-2</v>
      </c>
      <c r="D161" s="4">
        <v>-1.5668444226592415E-2</v>
      </c>
      <c r="E161" s="4">
        <v>-7.4116642862576132E-3</v>
      </c>
      <c r="F161" s="4"/>
    </row>
    <row r="162" spans="1:6" x14ac:dyDescent="0.25">
      <c r="A162" s="16" t="s">
        <v>34</v>
      </c>
      <c r="B162" s="4">
        <v>-7.524020694752398E-2</v>
      </c>
      <c r="C162" s="4">
        <v>-0.10613451589061346</v>
      </c>
      <c r="D162" s="4">
        <v>-2.4722838137472287E-2</v>
      </c>
      <c r="E162" s="4">
        <v>0.13702882483370282</v>
      </c>
      <c r="F162" s="4"/>
    </row>
    <row r="163" spans="1:6" x14ac:dyDescent="0.25">
      <c r="A163" s="17" t="s">
        <v>58</v>
      </c>
      <c r="B163" s="4">
        <v>-2.4751433887688634E-2</v>
      </c>
      <c r="C163" s="12">
        <v>-3.6952005727425408E-2</v>
      </c>
      <c r="D163" s="12">
        <v>1.9672225868570814E-3</v>
      </c>
      <c r="E163" s="12">
        <v>4.4244903412891945E-2</v>
      </c>
      <c r="F163" s="12"/>
    </row>
    <row r="164" spans="1:6" x14ac:dyDescent="0.25">
      <c r="A164" s="16" t="s">
        <v>35</v>
      </c>
      <c r="B164" s="4">
        <v>-1.4058838844051014E-2</v>
      </c>
      <c r="C164" s="4">
        <v>-1.0013417980125894E-5</v>
      </c>
      <c r="D164" s="4">
        <v>-6.0180642060360875E-3</v>
      </c>
      <c r="E164" s="4">
        <v>1.2817175014519511E-3</v>
      </c>
      <c r="F164" s="4"/>
    </row>
    <row r="165" spans="1:6" x14ac:dyDescent="0.25">
      <c r="A165" s="16" t="s">
        <v>36</v>
      </c>
      <c r="B165" s="4">
        <v>-7.3507479549871191E-2</v>
      </c>
      <c r="C165" s="4">
        <v>-9.8974104035793375E-2</v>
      </c>
      <c r="D165" s="4">
        <v>3.7510733493017617E-3</v>
      </c>
      <c r="E165" s="4">
        <v>0.11101821304288872</v>
      </c>
      <c r="F165" s="4"/>
    </row>
    <row r="166" spans="1:6" x14ac:dyDescent="0.25">
      <c r="A166" s="16" t="s">
        <v>37</v>
      </c>
      <c r="B166" s="4">
        <v>1.501183625550917E-2</v>
      </c>
      <c r="C166" s="4">
        <v>-3.4565715275505671E-2</v>
      </c>
      <c r="D166" s="4">
        <v>7.7561153986797221E-3</v>
      </c>
      <c r="E166" s="4">
        <v>4.7883908466290759E-2</v>
      </c>
      <c r="F166" s="4"/>
    </row>
    <row r="167" spans="1:6" x14ac:dyDescent="0.25">
      <c r="A167" s="16" t="s">
        <v>38</v>
      </c>
      <c r="B167" s="4">
        <v>-8.8079327928722861E-3</v>
      </c>
      <c r="C167" s="4">
        <v>-1.2403468900874071E-2</v>
      </c>
      <c r="D167" s="4">
        <v>4.0025779315491367E-3</v>
      </c>
      <c r="E167" s="4">
        <v>1.9300566466537772E-2</v>
      </c>
      <c r="F167" s="4"/>
    </row>
    <row r="168" spans="1:6" x14ac:dyDescent="0.25">
      <c r="A168" s="17" t="s">
        <v>60</v>
      </c>
      <c r="B168" s="4">
        <v>-6.6778273274008149E-2</v>
      </c>
      <c r="C168" s="12">
        <v>-6.3627281913683831E-2</v>
      </c>
      <c r="D168" s="12">
        <v>6.8993611649311587E-3</v>
      </c>
      <c r="E168" s="12">
        <v>5.2875909382728126E-2</v>
      </c>
      <c r="F168" s="12"/>
    </row>
    <row r="169" spans="1:6" x14ac:dyDescent="0.25">
      <c r="A169" s="16" t="s">
        <v>39</v>
      </c>
      <c r="B169" s="4">
        <v>-9.643664010606201E-2</v>
      </c>
      <c r="C169" s="4">
        <v>-0.10113096768083979</v>
      </c>
      <c r="D169" s="4">
        <v>-4.4711102693488769E-3</v>
      </c>
      <c r="E169" s="4">
        <v>0.10798982670220109</v>
      </c>
      <c r="F169" s="4"/>
    </row>
    <row r="170" spans="1:6" x14ac:dyDescent="0.25">
      <c r="A170" s="16" t="s">
        <v>40</v>
      </c>
      <c r="B170" s="4">
        <v>-3.5483947455778431E-2</v>
      </c>
      <c r="C170" s="4">
        <v>-1.8364395124958577E-2</v>
      </c>
      <c r="D170" s="4">
        <v>-1.7783468487693466E-4</v>
      </c>
      <c r="E170" s="4">
        <v>5.3824631289420277E-3</v>
      </c>
      <c r="F170" s="4"/>
    </row>
    <row r="171" spans="1:6" x14ac:dyDescent="0.25">
      <c r="A171" s="16" t="s">
        <v>41</v>
      </c>
      <c r="B171" s="4">
        <v>-4.5901246404602136E-2</v>
      </c>
      <c r="C171" s="4">
        <v>-5.09747523170343E-2</v>
      </c>
      <c r="D171" s="4">
        <v>4.5581655480984341E-2</v>
      </c>
      <c r="E171" s="4">
        <v>1.5979546180888704E-3</v>
      </c>
      <c r="F171" s="4"/>
    </row>
    <row r="172" spans="1:6" x14ac:dyDescent="0.25">
      <c r="A172" s="17" t="s">
        <v>59</v>
      </c>
      <c r="B172" s="4">
        <v>-2.1193581722980304E-2</v>
      </c>
      <c r="C172" s="12">
        <v>-1.9420100350286573E-2</v>
      </c>
      <c r="D172" s="12">
        <v>1.2307002087914826E-2</v>
      </c>
      <c r="E172" s="12">
        <v>1.7568010614046392E-2</v>
      </c>
      <c r="F172" s="12"/>
    </row>
    <row r="173" spans="1:6" x14ac:dyDescent="0.25">
      <c r="A173" s="16" t="s">
        <v>42</v>
      </c>
      <c r="B173" s="4">
        <v>-6.7626489749157859E-2</v>
      </c>
      <c r="C173" s="4">
        <v>-2.2245780825197126E-2</v>
      </c>
      <c r="D173" s="4">
        <v>-5.7965562642135343E-3</v>
      </c>
      <c r="E173" s="4">
        <v>2.6503428346699054E-2</v>
      </c>
      <c r="F173" s="4"/>
    </row>
    <row r="174" spans="1:6" x14ac:dyDescent="0.25">
      <c r="A174" s="16" t="s">
        <v>43</v>
      </c>
      <c r="B174" s="4">
        <v>-4.7798497798497819E-2</v>
      </c>
      <c r="C174" s="4">
        <v>-7.4760424760424771E-2</v>
      </c>
      <c r="D174" s="4">
        <v>2.1600621600621608E-2</v>
      </c>
      <c r="E174" s="4">
        <v>7.1924371924371899E-2</v>
      </c>
      <c r="F174" s="4"/>
    </row>
    <row r="175" spans="1:6" x14ac:dyDescent="0.25">
      <c r="A175" s="16" t="s">
        <v>44</v>
      </c>
      <c r="B175" s="4">
        <v>7.0989161214725149E-2</v>
      </c>
      <c r="C175" s="4">
        <v>6.0443316082413823E-2</v>
      </c>
      <c r="D175" s="4">
        <v>2.0701103407870333E-2</v>
      </c>
      <c r="E175" s="4">
        <v>-6.7742407967971874E-2</v>
      </c>
      <c r="F175" s="4"/>
    </row>
    <row r="176" spans="1:6" x14ac:dyDescent="0.25">
      <c r="A176" s="17" t="s">
        <v>61</v>
      </c>
      <c r="B176" s="4">
        <v>-2.7830474981084929E-2</v>
      </c>
      <c r="C176" s="12">
        <v>-3.638117408048136E-2</v>
      </c>
      <c r="D176" s="12">
        <v>5.6657166019382643E-3</v>
      </c>
      <c r="E176" s="12">
        <v>3.3074186629447222E-2</v>
      </c>
      <c r="F176" s="12"/>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671E7-EC2E-4843-A6E6-F8AA70278C72}">
  <sheetPr>
    <tabColor rgb="FF0070C0"/>
  </sheetPr>
  <dimension ref="A1:M94"/>
  <sheetViews>
    <sheetView workbookViewId="0"/>
  </sheetViews>
  <sheetFormatPr defaultColWidth="8.7109375" defaultRowHeight="15" x14ac:dyDescent="0.25"/>
  <cols>
    <col min="1" max="1" width="28.140625" style="1" customWidth="1" collapsed="1"/>
    <col min="2" max="5" width="12.5703125" style="1" customWidth="1" collapsed="1"/>
    <col min="6" max="10" width="12.5703125" style="1" customWidth="1"/>
    <col min="11" max="13" width="11.28515625" style="1" customWidth="1"/>
    <col min="14" max="16384" width="8.7109375" style="1"/>
  </cols>
  <sheetData>
    <row r="1" spans="1:13" x14ac:dyDescent="0.25">
      <c r="A1" s="153" t="s">
        <v>594</v>
      </c>
    </row>
    <row r="2" spans="1:13" x14ac:dyDescent="0.25">
      <c r="A2" s="154" t="s">
        <v>595</v>
      </c>
    </row>
    <row r="4" spans="1:13" x14ac:dyDescent="0.25">
      <c r="A4" s="155" t="s">
        <v>498</v>
      </c>
      <c r="B4" s="155" t="s">
        <v>596</v>
      </c>
      <c r="F4" s="155" t="s">
        <v>596</v>
      </c>
      <c r="J4" s="155" t="s">
        <v>596</v>
      </c>
    </row>
    <row r="5" spans="1:13" x14ac:dyDescent="0.25">
      <c r="A5" s="155" t="s">
        <v>500</v>
      </c>
      <c r="B5" s="155" t="s">
        <v>501</v>
      </c>
      <c r="F5" s="155" t="s">
        <v>501</v>
      </c>
      <c r="J5" s="155" t="s">
        <v>501</v>
      </c>
    </row>
    <row r="6" spans="1:13" x14ac:dyDescent="0.25">
      <c r="A6" s="155" t="s">
        <v>502</v>
      </c>
      <c r="B6" s="155">
        <v>2021</v>
      </c>
      <c r="F6" s="155">
        <v>2021</v>
      </c>
      <c r="J6" s="155">
        <v>2021</v>
      </c>
    </row>
    <row r="7" spans="1:13" x14ac:dyDescent="0.25">
      <c r="A7" s="155" t="s">
        <v>597</v>
      </c>
      <c r="B7" s="155" t="s">
        <v>17</v>
      </c>
      <c r="F7" s="155" t="s">
        <v>17</v>
      </c>
      <c r="J7" s="155" t="s">
        <v>17</v>
      </c>
    </row>
    <row r="8" spans="1:13" x14ac:dyDescent="0.25">
      <c r="A8" s="155" t="s">
        <v>598</v>
      </c>
      <c r="B8" s="155" t="s">
        <v>17</v>
      </c>
      <c r="F8" s="155" t="s">
        <v>405</v>
      </c>
      <c r="J8" s="155" t="s">
        <v>599</v>
      </c>
    </row>
    <row r="10" spans="1:13" ht="45" x14ac:dyDescent="0.25">
      <c r="A10" s="156" t="s">
        <v>19</v>
      </c>
      <c r="B10" s="157" t="s">
        <v>17</v>
      </c>
      <c r="C10" s="157" t="s">
        <v>600</v>
      </c>
      <c r="D10" s="157" t="s">
        <v>601</v>
      </c>
      <c r="E10" s="157" t="s">
        <v>602</v>
      </c>
      <c r="F10" s="157" t="s">
        <v>17</v>
      </c>
      <c r="G10" s="157" t="s">
        <v>600</v>
      </c>
      <c r="H10" s="157" t="s">
        <v>601</v>
      </c>
      <c r="I10" s="157" t="s">
        <v>602</v>
      </c>
      <c r="J10" s="157" t="s">
        <v>17</v>
      </c>
      <c r="K10" s="157" t="s">
        <v>600</v>
      </c>
      <c r="L10" s="157" t="s">
        <v>601</v>
      </c>
      <c r="M10" s="157" t="s">
        <v>602</v>
      </c>
    </row>
    <row r="11" spans="1:13" x14ac:dyDescent="0.25">
      <c r="A11" s="27" t="s">
        <v>458</v>
      </c>
      <c r="B11" s="158">
        <v>1523</v>
      </c>
      <c r="C11" s="159">
        <v>238</v>
      </c>
      <c r="D11" s="159">
        <v>492</v>
      </c>
      <c r="E11" s="159">
        <v>793</v>
      </c>
      <c r="F11" s="159">
        <v>735</v>
      </c>
      <c r="G11" s="159">
        <v>163</v>
      </c>
      <c r="H11" s="159">
        <v>275</v>
      </c>
      <c r="I11" s="159">
        <v>297</v>
      </c>
      <c r="J11" s="159">
        <v>788</v>
      </c>
      <c r="K11" s="159">
        <v>75</v>
      </c>
      <c r="L11" s="159">
        <v>217</v>
      </c>
      <c r="M11" s="159">
        <v>496</v>
      </c>
    </row>
    <row r="12" spans="1:13" x14ac:dyDescent="0.25">
      <c r="A12" s="27" t="s">
        <v>459</v>
      </c>
      <c r="B12" s="158">
        <v>1013</v>
      </c>
      <c r="C12" s="158">
        <v>129</v>
      </c>
      <c r="D12" s="158">
        <v>296</v>
      </c>
      <c r="E12" s="158">
        <v>588</v>
      </c>
      <c r="F12" s="158">
        <v>505</v>
      </c>
      <c r="G12" s="158">
        <v>110</v>
      </c>
      <c r="H12" s="158">
        <v>187</v>
      </c>
      <c r="I12" s="158">
        <v>208</v>
      </c>
      <c r="J12" s="158">
        <v>508</v>
      </c>
      <c r="K12" s="158">
        <v>19</v>
      </c>
      <c r="L12" s="158">
        <v>109</v>
      </c>
      <c r="M12" s="158">
        <v>380</v>
      </c>
    </row>
    <row r="13" spans="1:13" x14ac:dyDescent="0.25">
      <c r="A13" s="27" t="s">
        <v>461</v>
      </c>
      <c r="B13" s="160">
        <v>695</v>
      </c>
      <c r="C13" s="160">
        <v>70</v>
      </c>
      <c r="D13" s="160">
        <v>200</v>
      </c>
      <c r="E13" s="160">
        <v>425</v>
      </c>
      <c r="F13" s="160">
        <v>309</v>
      </c>
      <c r="G13" s="160">
        <v>62</v>
      </c>
      <c r="H13" s="160">
        <v>117</v>
      </c>
      <c r="I13" s="160">
        <v>130</v>
      </c>
      <c r="J13" s="160">
        <v>386</v>
      </c>
      <c r="K13" s="160">
        <v>8</v>
      </c>
      <c r="L13" s="160">
        <v>83</v>
      </c>
      <c r="M13" s="160">
        <v>295</v>
      </c>
    </row>
    <row r="14" spans="1:13" x14ac:dyDescent="0.25">
      <c r="A14" s="27" t="s">
        <v>460</v>
      </c>
      <c r="B14" s="158">
        <v>823</v>
      </c>
      <c r="C14" s="158">
        <v>61</v>
      </c>
      <c r="D14" s="158">
        <v>220</v>
      </c>
      <c r="E14" s="158">
        <v>542</v>
      </c>
      <c r="F14" s="158">
        <v>336</v>
      </c>
      <c r="G14" s="158">
        <v>42</v>
      </c>
      <c r="H14" s="158">
        <v>132</v>
      </c>
      <c r="I14" s="158">
        <v>162</v>
      </c>
      <c r="J14" s="158">
        <v>487</v>
      </c>
      <c r="K14" s="158">
        <v>19</v>
      </c>
      <c r="L14" s="158">
        <v>88</v>
      </c>
      <c r="M14" s="158">
        <v>380</v>
      </c>
    </row>
    <row r="15" spans="1:13" x14ac:dyDescent="0.25">
      <c r="A15" s="114" t="s">
        <v>61</v>
      </c>
      <c r="B15" s="157">
        <v>4054</v>
      </c>
      <c r="C15" s="157">
        <v>498</v>
      </c>
      <c r="D15" s="157">
        <v>1208</v>
      </c>
      <c r="E15" s="157">
        <v>2348</v>
      </c>
      <c r="F15" s="157">
        <v>1885</v>
      </c>
      <c r="G15" s="157">
        <v>377</v>
      </c>
      <c r="H15" s="157">
        <v>711</v>
      </c>
      <c r="I15" s="157">
        <v>797</v>
      </c>
      <c r="J15" s="157">
        <v>2169</v>
      </c>
      <c r="K15" s="157">
        <v>121</v>
      </c>
      <c r="L15" s="157">
        <v>497</v>
      </c>
      <c r="M15" s="157">
        <v>1551</v>
      </c>
    </row>
    <row r="16" spans="1:13" x14ac:dyDescent="0.25">
      <c r="A16" s="114"/>
      <c r="B16" s="157"/>
      <c r="C16" s="157"/>
      <c r="D16" s="157"/>
      <c r="E16" s="157"/>
      <c r="F16" s="157"/>
      <c r="G16" s="157"/>
      <c r="H16" s="157"/>
      <c r="I16" s="157"/>
      <c r="J16" s="157"/>
      <c r="K16" s="157"/>
      <c r="L16" s="157"/>
      <c r="M16" s="157"/>
    </row>
    <row r="17" spans="1:13" x14ac:dyDescent="0.25">
      <c r="A17" s="114" t="s">
        <v>52</v>
      </c>
      <c r="B17" s="158">
        <v>69916</v>
      </c>
      <c r="C17" s="158">
        <v>8524</v>
      </c>
      <c r="D17" s="158">
        <v>27749</v>
      </c>
      <c r="E17" s="158">
        <v>33643</v>
      </c>
      <c r="F17" s="158">
        <v>31682</v>
      </c>
      <c r="G17" s="158">
        <v>6127</v>
      </c>
      <c r="H17" s="158">
        <v>12197</v>
      </c>
      <c r="I17" s="158">
        <v>13358</v>
      </c>
      <c r="J17" s="158">
        <v>38234</v>
      </c>
      <c r="K17" s="158">
        <v>2397</v>
      </c>
      <c r="L17" s="158">
        <v>15552</v>
      </c>
      <c r="M17" s="158">
        <v>20285</v>
      </c>
    </row>
    <row r="18" spans="1:13" x14ac:dyDescent="0.25">
      <c r="A18" s="114"/>
      <c r="B18" s="158"/>
      <c r="C18" s="158"/>
      <c r="D18" s="158"/>
      <c r="E18" s="158"/>
      <c r="F18" s="158"/>
      <c r="G18" s="158"/>
      <c r="H18" s="158"/>
      <c r="I18" s="158"/>
      <c r="J18" s="158"/>
      <c r="K18" s="158"/>
      <c r="L18" s="158"/>
      <c r="M18" s="158"/>
    </row>
    <row r="19" spans="1:13" x14ac:dyDescent="0.25">
      <c r="A19" s="116" t="s">
        <v>215</v>
      </c>
      <c r="B19" s="158">
        <v>3018167</v>
      </c>
      <c r="C19" s="158">
        <v>458754</v>
      </c>
      <c r="D19" s="158">
        <v>1259414</v>
      </c>
      <c r="E19" s="158">
        <v>1299999</v>
      </c>
      <c r="F19" s="158">
        <v>538291</v>
      </c>
      <c r="G19" s="158">
        <v>146618</v>
      </c>
      <c r="H19" s="158">
        <v>219347</v>
      </c>
      <c r="I19" s="158">
        <v>172326</v>
      </c>
      <c r="J19" s="158">
        <v>2479876</v>
      </c>
      <c r="K19" s="158">
        <v>312136</v>
      </c>
      <c r="L19" s="158">
        <v>1040067</v>
      </c>
      <c r="M19" s="158">
        <v>1127673</v>
      </c>
    </row>
    <row r="20" spans="1:13" x14ac:dyDescent="0.25">
      <c r="A20" s="156"/>
      <c r="B20" s="157"/>
      <c r="C20" s="157"/>
      <c r="D20" s="157"/>
      <c r="E20" s="157"/>
      <c r="F20" s="157"/>
      <c r="G20" s="157"/>
      <c r="H20" s="157"/>
      <c r="I20" s="157"/>
      <c r="J20" s="157"/>
      <c r="K20" s="157"/>
      <c r="L20" s="157"/>
      <c r="M20" s="157"/>
    </row>
    <row r="21" spans="1:13" x14ac:dyDescent="0.25">
      <c r="A21" s="156"/>
      <c r="B21" s="157"/>
      <c r="C21" s="157"/>
      <c r="D21" s="157"/>
      <c r="E21" s="157"/>
      <c r="F21" s="157"/>
      <c r="G21" s="157"/>
      <c r="H21" s="157"/>
      <c r="I21" s="157"/>
      <c r="J21" s="157"/>
      <c r="K21" s="157"/>
      <c r="L21" s="157"/>
      <c r="M21" s="157"/>
    </row>
    <row r="22" spans="1:13" x14ac:dyDescent="0.25">
      <c r="A22" s="156"/>
      <c r="B22" s="157"/>
      <c r="C22" s="157"/>
      <c r="D22" s="157"/>
      <c r="E22" s="157"/>
      <c r="F22" s="157"/>
      <c r="G22" s="157"/>
      <c r="H22" s="157"/>
      <c r="I22" s="157"/>
      <c r="J22" s="157"/>
      <c r="K22" s="157"/>
      <c r="L22" s="157"/>
      <c r="M22" s="157"/>
    </row>
    <row r="23" spans="1:13" x14ac:dyDescent="0.25">
      <c r="A23" s="155" t="s">
        <v>45</v>
      </c>
      <c r="B23" s="161">
        <v>1946</v>
      </c>
      <c r="C23" s="161">
        <v>188</v>
      </c>
      <c r="D23" s="161">
        <v>566</v>
      </c>
      <c r="E23" s="161">
        <v>1192</v>
      </c>
      <c r="F23" s="161">
        <v>883</v>
      </c>
      <c r="G23" s="161">
        <v>163</v>
      </c>
      <c r="H23" s="161">
        <v>335</v>
      </c>
      <c r="I23" s="161">
        <v>385</v>
      </c>
      <c r="J23" s="161">
        <v>1063</v>
      </c>
      <c r="K23" s="161">
        <v>25</v>
      </c>
      <c r="L23" s="161">
        <v>231</v>
      </c>
      <c r="M23" s="161">
        <v>807</v>
      </c>
    </row>
    <row r="24" spans="1:13" x14ac:dyDescent="0.25">
      <c r="A24" s="155" t="s">
        <v>46</v>
      </c>
      <c r="B24" s="161">
        <v>4238</v>
      </c>
      <c r="C24" s="161">
        <v>515</v>
      </c>
      <c r="D24" s="161">
        <v>1278</v>
      </c>
      <c r="E24" s="161">
        <v>2445</v>
      </c>
      <c r="F24" s="161">
        <v>1932</v>
      </c>
      <c r="G24" s="161">
        <v>376</v>
      </c>
      <c r="H24" s="161">
        <v>716</v>
      </c>
      <c r="I24" s="161">
        <v>840</v>
      </c>
      <c r="J24" s="161">
        <v>2306</v>
      </c>
      <c r="K24" s="161">
        <v>139</v>
      </c>
      <c r="L24" s="161">
        <v>562</v>
      </c>
      <c r="M24" s="161">
        <v>1605</v>
      </c>
    </row>
    <row r="25" spans="1:13" x14ac:dyDescent="0.25">
      <c r="A25" s="155" t="s">
        <v>47</v>
      </c>
      <c r="B25" s="161">
        <v>6179</v>
      </c>
      <c r="C25" s="161">
        <v>700</v>
      </c>
      <c r="D25" s="161">
        <v>1843</v>
      </c>
      <c r="E25" s="161">
        <v>3636</v>
      </c>
      <c r="F25" s="161">
        <v>2809</v>
      </c>
      <c r="G25" s="161">
        <v>536</v>
      </c>
      <c r="H25" s="161">
        <v>1049</v>
      </c>
      <c r="I25" s="161">
        <v>1224</v>
      </c>
      <c r="J25" s="161">
        <v>3370</v>
      </c>
      <c r="K25" s="161">
        <v>164</v>
      </c>
      <c r="L25" s="161">
        <v>794</v>
      </c>
      <c r="M25" s="161">
        <v>2412</v>
      </c>
    </row>
    <row r="26" spans="1:13" x14ac:dyDescent="0.25">
      <c r="A26" s="155" t="s">
        <v>503</v>
      </c>
      <c r="B26" s="161">
        <v>1710</v>
      </c>
      <c r="C26" s="161">
        <v>198</v>
      </c>
      <c r="D26" s="161">
        <v>498</v>
      </c>
      <c r="E26" s="161">
        <v>1014</v>
      </c>
      <c r="F26" s="161">
        <v>816</v>
      </c>
      <c r="G26" s="161">
        <v>170</v>
      </c>
      <c r="H26" s="161">
        <v>307</v>
      </c>
      <c r="I26" s="161">
        <v>339</v>
      </c>
      <c r="J26" s="161">
        <v>894</v>
      </c>
      <c r="K26" s="161">
        <v>28</v>
      </c>
      <c r="L26" s="161">
        <v>191</v>
      </c>
      <c r="M26" s="161">
        <v>675</v>
      </c>
    </row>
    <row r="27" spans="1:13" x14ac:dyDescent="0.25">
      <c r="A27" s="155" t="s">
        <v>504</v>
      </c>
      <c r="B27" s="161">
        <v>1529</v>
      </c>
      <c r="C27" s="161">
        <v>233</v>
      </c>
      <c r="D27" s="161">
        <v>504</v>
      </c>
      <c r="E27" s="161">
        <v>792</v>
      </c>
      <c r="F27" s="161">
        <v>731</v>
      </c>
      <c r="G27" s="161">
        <v>158</v>
      </c>
      <c r="H27" s="161">
        <v>280</v>
      </c>
      <c r="I27" s="161">
        <v>293</v>
      </c>
      <c r="J27" s="161">
        <v>798</v>
      </c>
      <c r="K27" s="161">
        <v>75</v>
      </c>
      <c r="L27" s="161">
        <v>224</v>
      </c>
      <c r="M27" s="161">
        <v>499</v>
      </c>
    </row>
    <row r="28" spans="1:13" x14ac:dyDescent="0.25">
      <c r="A28" s="155" t="s">
        <v>505</v>
      </c>
      <c r="B28" s="161">
        <v>1701</v>
      </c>
      <c r="C28" s="161">
        <v>146</v>
      </c>
      <c r="D28" s="161">
        <v>484</v>
      </c>
      <c r="E28" s="161">
        <v>1071</v>
      </c>
      <c r="F28" s="161">
        <v>695</v>
      </c>
      <c r="G28" s="161">
        <v>102</v>
      </c>
      <c r="H28" s="161">
        <v>249</v>
      </c>
      <c r="I28" s="161">
        <v>344</v>
      </c>
      <c r="J28" s="161">
        <v>1006</v>
      </c>
      <c r="K28" s="161">
        <v>44</v>
      </c>
      <c r="L28" s="161">
        <v>235</v>
      </c>
      <c r="M28" s="161">
        <v>727</v>
      </c>
    </row>
    <row r="29" spans="1:13" x14ac:dyDescent="0.25">
      <c r="A29" s="156"/>
      <c r="B29" s="157"/>
      <c r="C29" s="157"/>
      <c r="D29" s="157"/>
      <c r="E29" s="157"/>
      <c r="F29" s="157"/>
      <c r="G29" s="157"/>
      <c r="H29" s="157"/>
      <c r="I29" s="157"/>
      <c r="J29" s="157"/>
      <c r="K29" s="157"/>
      <c r="L29" s="157"/>
      <c r="M29" s="157"/>
    </row>
    <row r="30" spans="1:13" x14ac:dyDescent="0.25">
      <c r="A30" s="156"/>
      <c r="B30" s="157"/>
      <c r="C30" s="157"/>
      <c r="D30" s="157"/>
      <c r="E30" s="157"/>
      <c r="F30" s="157"/>
      <c r="G30" s="157"/>
      <c r="H30" s="157"/>
      <c r="I30" s="157"/>
      <c r="J30" s="157"/>
      <c r="K30" s="157"/>
      <c r="L30" s="157"/>
      <c r="M30" s="157"/>
    </row>
    <row r="31" spans="1:13" x14ac:dyDescent="0.25">
      <c r="A31" s="114" t="s">
        <v>57</v>
      </c>
      <c r="B31" s="162">
        <v>1523</v>
      </c>
      <c r="C31" s="162">
        <v>238</v>
      </c>
      <c r="D31" s="162">
        <v>492</v>
      </c>
      <c r="E31" s="162">
        <v>793</v>
      </c>
      <c r="F31" s="162">
        <v>735</v>
      </c>
      <c r="G31" s="162">
        <v>163</v>
      </c>
      <c r="H31" s="162">
        <v>275</v>
      </c>
      <c r="I31" s="162">
        <v>297</v>
      </c>
      <c r="J31" s="162">
        <v>788</v>
      </c>
      <c r="K31" s="162">
        <v>75</v>
      </c>
      <c r="L31" s="162">
        <v>217</v>
      </c>
      <c r="M31" s="162">
        <v>496</v>
      </c>
    </row>
    <row r="32" spans="1:13" x14ac:dyDescent="0.25">
      <c r="A32" s="155" t="s">
        <v>30</v>
      </c>
      <c r="B32" s="161">
        <v>474</v>
      </c>
      <c r="C32" s="161">
        <v>66</v>
      </c>
      <c r="D32" s="161">
        <v>146</v>
      </c>
      <c r="E32" s="161">
        <v>262</v>
      </c>
      <c r="F32" s="161">
        <v>264</v>
      </c>
      <c r="G32" s="161">
        <v>54</v>
      </c>
      <c r="H32" s="161">
        <v>101</v>
      </c>
      <c r="I32" s="161">
        <v>109</v>
      </c>
      <c r="J32" s="161">
        <v>210</v>
      </c>
      <c r="K32" s="161">
        <v>12</v>
      </c>
      <c r="L32" s="161">
        <v>45</v>
      </c>
      <c r="M32" s="161">
        <v>153</v>
      </c>
    </row>
    <row r="33" spans="1:13" x14ac:dyDescent="0.25">
      <c r="A33" s="155" t="s">
        <v>31</v>
      </c>
      <c r="B33" s="161">
        <v>296</v>
      </c>
      <c r="C33" s="161">
        <v>44</v>
      </c>
      <c r="D33" s="161">
        <v>85</v>
      </c>
      <c r="E33" s="161">
        <v>167</v>
      </c>
      <c r="F33" s="161">
        <v>134</v>
      </c>
      <c r="G33" s="161">
        <v>26</v>
      </c>
      <c r="H33" s="161">
        <v>47</v>
      </c>
      <c r="I33" s="161">
        <v>61</v>
      </c>
      <c r="J33" s="161">
        <v>162</v>
      </c>
      <c r="K33" s="161">
        <v>18</v>
      </c>
      <c r="L33" s="161">
        <v>38</v>
      </c>
      <c r="M33" s="161">
        <v>106</v>
      </c>
    </row>
    <row r="34" spans="1:13" x14ac:dyDescent="0.25">
      <c r="A34" s="155" t="s">
        <v>32</v>
      </c>
      <c r="B34" s="161">
        <v>249</v>
      </c>
      <c r="C34" s="161">
        <v>33</v>
      </c>
      <c r="D34" s="161">
        <v>67</v>
      </c>
      <c r="E34" s="161">
        <v>149</v>
      </c>
      <c r="F34" s="161">
        <v>102</v>
      </c>
      <c r="G34" s="161">
        <v>18</v>
      </c>
      <c r="H34" s="161">
        <v>34</v>
      </c>
      <c r="I34" s="161">
        <v>50</v>
      </c>
      <c r="J34" s="161">
        <v>147</v>
      </c>
      <c r="K34" s="161">
        <v>15</v>
      </c>
      <c r="L34" s="161">
        <v>33</v>
      </c>
      <c r="M34" s="161">
        <v>99</v>
      </c>
    </row>
    <row r="35" spans="1:13" x14ac:dyDescent="0.25">
      <c r="A35" s="155" t="s">
        <v>33</v>
      </c>
      <c r="B35" s="161">
        <v>346</v>
      </c>
      <c r="C35" s="161">
        <v>57</v>
      </c>
      <c r="D35" s="161">
        <v>130</v>
      </c>
      <c r="E35" s="161">
        <v>159</v>
      </c>
      <c r="F35" s="161">
        <v>171</v>
      </c>
      <c r="G35" s="161">
        <v>39</v>
      </c>
      <c r="H35" s="161">
        <v>70</v>
      </c>
      <c r="I35" s="161">
        <v>62</v>
      </c>
      <c r="J35" s="161">
        <v>175</v>
      </c>
      <c r="K35" s="161">
        <v>18</v>
      </c>
      <c r="L35" s="161">
        <v>60</v>
      </c>
      <c r="M35" s="161">
        <v>97</v>
      </c>
    </row>
    <row r="36" spans="1:13" x14ac:dyDescent="0.25">
      <c r="A36" s="155" t="s">
        <v>34</v>
      </c>
      <c r="B36" s="161">
        <v>158</v>
      </c>
      <c r="C36" s="161">
        <v>38</v>
      </c>
      <c r="D36" s="161">
        <v>64</v>
      </c>
      <c r="E36" s="161">
        <v>56</v>
      </c>
      <c r="F36" s="161">
        <v>64</v>
      </c>
      <c r="G36" s="161">
        <v>26</v>
      </c>
      <c r="H36" s="161">
        <v>23</v>
      </c>
      <c r="I36" s="161">
        <v>15</v>
      </c>
      <c r="J36" s="161">
        <v>94</v>
      </c>
      <c r="K36" s="161">
        <v>12</v>
      </c>
      <c r="L36" s="161">
        <v>41</v>
      </c>
      <c r="M36" s="161">
        <v>41</v>
      </c>
    </row>
    <row r="37" spans="1:13" x14ac:dyDescent="0.25">
      <c r="A37" s="114" t="s">
        <v>58</v>
      </c>
      <c r="B37" s="163">
        <v>1013</v>
      </c>
      <c r="C37" s="163">
        <v>129</v>
      </c>
      <c r="D37" s="163">
        <v>296</v>
      </c>
      <c r="E37" s="163">
        <v>588</v>
      </c>
      <c r="F37" s="163">
        <v>505</v>
      </c>
      <c r="G37" s="163">
        <v>110</v>
      </c>
      <c r="H37" s="163">
        <v>187</v>
      </c>
      <c r="I37" s="163">
        <v>208</v>
      </c>
      <c r="J37" s="163">
        <v>508</v>
      </c>
      <c r="K37" s="163">
        <v>19</v>
      </c>
      <c r="L37" s="163">
        <v>109</v>
      </c>
      <c r="M37" s="163">
        <v>380</v>
      </c>
    </row>
    <row r="38" spans="1:13" x14ac:dyDescent="0.25">
      <c r="A38" s="155" t="s">
        <v>35</v>
      </c>
      <c r="B38" s="161">
        <v>300</v>
      </c>
      <c r="C38" s="161">
        <v>51</v>
      </c>
      <c r="D38" s="161">
        <v>95</v>
      </c>
      <c r="E38" s="161">
        <v>154</v>
      </c>
      <c r="F38" s="161">
        <v>205</v>
      </c>
      <c r="G38" s="161">
        <v>44</v>
      </c>
      <c r="H38" s="161">
        <v>74</v>
      </c>
      <c r="I38" s="161">
        <v>87</v>
      </c>
      <c r="J38" s="161">
        <v>95</v>
      </c>
      <c r="K38" s="161">
        <v>7</v>
      </c>
      <c r="L38" s="161">
        <v>21</v>
      </c>
      <c r="M38" s="161">
        <v>67</v>
      </c>
    </row>
    <row r="39" spans="1:13" x14ac:dyDescent="0.25">
      <c r="A39" s="155" t="s">
        <v>36</v>
      </c>
      <c r="B39" s="161">
        <v>217</v>
      </c>
      <c r="C39" s="161">
        <v>26</v>
      </c>
      <c r="D39" s="161">
        <v>56</v>
      </c>
      <c r="E39" s="161">
        <v>135</v>
      </c>
      <c r="F39" s="161">
        <v>76</v>
      </c>
      <c r="G39" s="161">
        <v>22</v>
      </c>
      <c r="H39" s="161">
        <v>23</v>
      </c>
      <c r="I39" s="161">
        <v>31</v>
      </c>
      <c r="J39" s="161">
        <v>141</v>
      </c>
      <c r="K39" s="161">
        <v>4</v>
      </c>
      <c r="L39" s="161">
        <v>33</v>
      </c>
      <c r="M39" s="161">
        <v>104</v>
      </c>
    </row>
    <row r="40" spans="1:13" x14ac:dyDescent="0.25">
      <c r="A40" s="155" t="s">
        <v>37</v>
      </c>
      <c r="B40" s="161">
        <v>227</v>
      </c>
      <c r="C40" s="161">
        <v>21</v>
      </c>
      <c r="D40" s="161">
        <v>64</v>
      </c>
      <c r="E40" s="161">
        <v>142</v>
      </c>
      <c r="F40" s="161">
        <v>92</v>
      </c>
      <c r="G40" s="161">
        <v>16</v>
      </c>
      <c r="H40" s="161">
        <v>38</v>
      </c>
      <c r="I40" s="161">
        <v>38</v>
      </c>
      <c r="J40" s="161">
        <v>135</v>
      </c>
      <c r="K40" s="161">
        <v>5</v>
      </c>
      <c r="L40" s="161">
        <v>26</v>
      </c>
      <c r="M40" s="161">
        <v>104</v>
      </c>
    </row>
    <row r="41" spans="1:13" x14ac:dyDescent="0.25">
      <c r="A41" s="155" t="s">
        <v>38</v>
      </c>
      <c r="B41" s="161">
        <v>269</v>
      </c>
      <c r="C41" s="161">
        <v>31</v>
      </c>
      <c r="D41" s="161">
        <v>81</v>
      </c>
      <c r="E41" s="161">
        <v>157</v>
      </c>
      <c r="F41" s="161">
        <v>132</v>
      </c>
      <c r="G41" s="161">
        <v>28</v>
      </c>
      <c r="H41" s="161">
        <v>52</v>
      </c>
      <c r="I41" s="161">
        <v>52</v>
      </c>
      <c r="J41" s="161">
        <v>137</v>
      </c>
      <c r="K41" s="161">
        <v>3</v>
      </c>
      <c r="L41" s="161">
        <v>29</v>
      </c>
      <c r="M41" s="161">
        <v>105</v>
      </c>
    </row>
    <row r="42" spans="1:13" s="164" customFormat="1" x14ac:dyDescent="0.25">
      <c r="A42" s="114" t="s">
        <v>60</v>
      </c>
      <c r="B42" s="163">
        <v>823</v>
      </c>
      <c r="C42" s="163">
        <v>61</v>
      </c>
      <c r="D42" s="163">
        <v>220</v>
      </c>
      <c r="E42" s="163">
        <v>542</v>
      </c>
      <c r="F42" s="163">
        <v>336</v>
      </c>
      <c r="G42" s="163">
        <v>42</v>
      </c>
      <c r="H42" s="163">
        <v>132</v>
      </c>
      <c r="I42" s="163">
        <v>162</v>
      </c>
      <c r="J42" s="163">
        <v>487</v>
      </c>
      <c r="K42" s="163">
        <v>19</v>
      </c>
      <c r="L42" s="163">
        <v>88</v>
      </c>
      <c r="M42" s="163">
        <v>380</v>
      </c>
    </row>
    <row r="43" spans="1:13" x14ac:dyDescent="0.25">
      <c r="A43" s="155" t="s">
        <v>39</v>
      </c>
      <c r="B43" s="161">
        <v>381</v>
      </c>
      <c r="C43" s="161">
        <v>20</v>
      </c>
      <c r="D43" s="161">
        <v>77</v>
      </c>
      <c r="E43" s="161">
        <v>284</v>
      </c>
      <c r="F43" s="161">
        <v>121</v>
      </c>
      <c r="G43" s="161">
        <v>12</v>
      </c>
      <c r="H43" s="161">
        <v>42</v>
      </c>
      <c r="I43" s="161">
        <v>67</v>
      </c>
      <c r="J43" s="161">
        <v>260</v>
      </c>
      <c r="K43" s="161">
        <v>8</v>
      </c>
      <c r="L43" s="161">
        <v>35</v>
      </c>
      <c r="M43" s="161">
        <v>217</v>
      </c>
    </row>
    <row r="44" spans="1:13" x14ac:dyDescent="0.25">
      <c r="A44" s="155" t="s">
        <v>40</v>
      </c>
      <c r="B44" s="161">
        <v>297</v>
      </c>
      <c r="C44" s="161">
        <v>31</v>
      </c>
      <c r="D44" s="161">
        <v>94</v>
      </c>
      <c r="E44" s="161">
        <v>172</v>
      </c>
      <c r="F44" s="161">
        <v>142</v>
      </c>
      <c r="G44" s="161">
        <v>21</v>
      </c>
      <c r="H44" s="161">
        <v>60</v>
      </c>
      <c r="I44" s="161">
        <v>61</v>
      </c>
      <c r="J44" s="161">
        <v>155</v>
      </c>
      <c r="K44" s="161">
        <v>10</v>
      </c>
      <c r="L44" s="161">
        <v>34</v>
      </c>
      <c r="M44" s="161">
        <v>111</v>
      </c>
    </row>
    <row r="45" spans="1:13" x14ac:dyDescent="0.25">
      <c r="A45" s="155" t="s">
        <v>41</v>
      </c>
      <c r="B45" s="161">
        <v>145</v>
      </c>
      <c r="C45" s="161">
        <v>10</v>
      </c>
      <c r="D45" s="161">
        <v>49</v>
      </c>
      <c r="E45" s="161">
        <v>86</v>
      </c>
      <c r="F45" s="161">
        <v>73</v>
      </c>
      <c r="G45" s="161">
        <v>9</v>
      </c>
      <c r="H45" s="161">
        <v>30</v>
      </c>
      <c r="I45" s="161">
        <v>34</v>
      </c>
      <c r="J45" s="161">
        <v>72</v>
      </c>
      <c r="K45" s="161">
        <v>1</v>
      </c>
      <c r="L45" s="161">
        <v>19</v>
      </c>
      <c r="M45" s="161">
        <v>52</v>
      </c>
    </row>
    <row r="46" spans="1:13" s="164" customFormat="1" x14ac:dyDescent="0.25">
      <c r="A46" s="114" t="s">
        <v>59</v>
      </c>
      <c r="B46" s="163">
        <v>695</v>
      </c>
      <c r="C46" s="163">
        <v>70</v>
      </c>
      <c r="D46" s="163">
        <v>200</v>
      </c>
      <c r="E46" s="163">
        <v>425</v>
      </c>
      <c r="F46" s="163">
        <v>309</v>
      </c>
      <c r="G46" s="163">
        <v>62</v>
      </c>
      <c r="H46" s="163">
        <v>117</v>
      </c>
      <c r="I46" s="163">
        <v>130</v>
      </c>
      <c r="J46" s="163">
        <v>386</v>
      </c>
      <c r="K46" s="163">
        <v>8</v>
      </c>
      <c r="L46" s="163">
        <v>83</v>
      </c>
      <c r="M46" s="163">
        <v>295</v>
      </c>
    </row>
    <row r="47" spans="1:13" x14ac:dyDescent="0.25">
      <c r="A47" s="155" t="s">
        <v>42</v>
      </c>
      <c r="B47" s="161">
        <v>237</v>
      </c>
      <c r="C47" s="161">
        <v>16</v>
      </c>
      <c r="D47" s="161">
        <v>64</v>
      </c>
      <c r="E47" s="161">
        <v>157</v>
      </c>
      <c r="F47" s="161">
        <v>96</v>
      </c>
      <c r="G47" s="161">
        <v>15</v>
      </c>
      <c r="H47" s="161">
        <v>39</v>
      </c>
      <c r="I47" s="161">
        <v>42</v>
      </c>
      <c r="J47" s="161">
        <v>141</v>
      </c>
      <c r="K47" s="161">
        <v>1</v>
      </c>
      <c r="L47" s="161">
        <v>25</v>
      </c>
      <c r="M47" s="161">
        <v>115</v>
      </c>
    </row>
    <row r="48" spans="1:13" x14ac:dyDescent="0.25">
      <c r="A48" s="155" t="s">
        <v>43</v>
      </c>
      <c r="B48" s="161">
        <v>265</v>
      </c>
      <c r="C48" s="161">
        <v>31</v>
      </c>
      <c r="D48" s="161">
        <v>84</v>
      </c>
      <c r="E48" s="161">
        <v>150</v>
      </c>
      <c r="F48" s="161">
        <v>114</v>
      </c>
      <c r="G48" s="161">
        <v>25</v>
      </c>
      <c r="H48" s="161">
        <v>43</v>
      </c>
      <c r="I48" s="161">
        <v>46</v>
      </c>
      <c r="J48" s="161">
        <v>151</v>
      </c>
      <c r="K48" s="161">
        <v>6</v>
      </c>
      <c r="L48" s="161">
        <v>41</v>
      </c>
      <c r="M48" s="161">
        <v>104</v>
      </c>
    </row>
    <row r="49" spans="1:13" x14ac:dyDescent="0.25">
      <c r="A49" s="155" t="s">
        <v>44</v>
      </c>
      <c r="B49" s="161">
        <v>193</v>
      </c>
      <c r="C49" s="161">
        <v>23</v>
      </c>
      <c r="D49" s="161">
        <v>52</v>
      </c>
      <c r="E49" s="161">
        <v>118</v>
      </c>
      <c r="F49" s="161">
        <v>99</v>
      </c>
      <c r="G49" s="161">
        <v>22</v>
      </c>
      <c r="H49" s="161">
        <v>35</v>
      </c>
      <c r="I49" s="161">
        <v>42</v>
      </c>
      <c r="J49" s="161">
        <v>94</v>
      </c>
      <c r="K49" s="161">
        <v>1</v>
      </c>
      <c r="L49" s="161">
        <v>17</v>
      </c>
      <c r="M49" s="161">
        <v>76</v>
      </c>
    </row>
    <row r="50" spans="1:13" x14ac:dyDescent="0.25">
      <c r="A50" s="114" t="s">
        <v>61</v>
      </c>
      <c r="B50" s="163">
        <v>4054</v>
      </c>
      <c r="C50" s="163">
        <v>498</v>
      </c>
      <c r="D50" s="163">
        <v>1208</v>
      </c>
      <c r="E50" s="163">
        <v>2348</v>
      </c>
      <c r="F50" s="163">
        <v>1885</v>
      </c>
      <c r="G50" s="163">
        <v>377</v>
      </c>
      <c r="H50" s="163">
        <v>711</v>
      </c>
      <c r="I50" s="163">
        <v>797</v>
      </c>
      <c r="J50" s="163">
        <v>2169</v>
      </c>
      <c r="K50" s="163">
        <v>121</v>
      </c>
      <c r="L50" s="163">
        <v>497</v>
      </c>
      <c r="M50" s="163">
        <v>1551</v>
      </c>
    </row>
    <row r="51" spans="1:13" x14ac:dyDescent="0.25">
      <c r="A51" s="155"/>
      <c r="B51" s="161"/>
      <c r="C51" s="161"/>
      <c r="D51" s="161"/>
      <c r="E51" s="161"/>
      <c r="F51" s="161"/>
      <c r="G51" s="161"/>
      <c r="H51" s="161"/>
      <c r="I51" s="161"/>
      <c r="J51" s="161"/>
      <c r="K51" s="161"/>
      <c r="L51" s="161"/>
      <c r="M51" s="161"/>
    </row>
    <row r="53" spans="1:13" ht="30" x14ac:dyDescent="0.25">
      <c r="A53" s="165" t="s">
        <v>18</v>
      </c>
      <c r="B53" s="70" t="s">
        <v>12</v>
      </c>
      <c r="C53" s="70" t="s">
        <v>603</v>
      </c>
      <c r="D53" s="70" t="s">
        <v>604</v>
      </c>
      <c r="E53" s="70" t="s">
        <v>605</v>
      </c>
    </row>
    <row r="54" spans="1:13" ht="45" x14ac:dyDescent="0.25">
      <c r="A54" s="166" t="s">
        <v>19</v>
      </c>
      <c r="B54" s="167" t="s">
        <v>17</v>
      </c>
      <c r="C54" s="167" t="s">
        <v>600</v>
      </c>
      <c r="D54" s="167" t="s">
        <v>601</v>
      </c>
      <c r="E54" s="167" t="s">
        <v>602</v>
      </c>
      <c r="F54" s="157"/>
      <c r="G54" s="157" t="s">
        <v>17</v>
      </c>
      <c r="H54" s="157" t="s">
        <v>600</v>
      </c>
      <c r="I54" s="157" t="s">
        <v>601</v>
      </c>
      <c r="J54" s="157" t="s">
        <v>602</v>
      </c>
    </row>
    <row r="55" spans="1:13" x14ac:dyDescent="0.25">
      <c r="A55" s="27" t="s">
        <v>458</v>
      </c>
      <c r="B55" s="169">
        <v>0.48260013131976365</v>
      </c>
      <c r="C55" s="169">
        <v>0.68487394957983194</v>
      </c>
      <c r="D55" s="169">
        <v>0.55894308943089432</v>
      </c>
      <c r="E55" s="169">
        <v>0.37452711223203028</v>
      </c>
      <c r="F55" s="170"/>
      <c r="G55" s="170">
        <v>0.51739986868023635</v>
      </c>
      <c r="H55" s="170">
        <v>0.31512605042016806</v>
      </c>
      <c r="I55" s="170">
        <v>0.44105691056910568</v>
      </c>
      <c r="J55" s="170">
        <v>0.62547288776796972</v>
      </c>
    </row>
    <row r="56" spans="1:13" x14ac:dyDescent="0.25">
      <c r="A56" s="27" t="s">
        <v>459</v>
      </c>
      <c r="B56" s="169">
        <v>0.49851924975320827</v>
      </c>
      <c r="C56" s="169">
        <v>0.8527131782945736</v>
      </c>
      <c r="D56" s="169">
        <v>0.6317567567567568</v>
      </c>
      <c r="E56" s="169">
        <v>0.35374149659863946</v>
      </c>
      <c r="F56" s="170"/>
      <c r="G56" s="170">
        <v>0.50148075024679173</v>
      </c>
      <c r="H56" s="170">
        <v>0.14728682170542637</v>
      </c>
      <c r="I56" s="170">
        <v>0.36824324324324326</v>
      </c>
      <c r="J56" s="170">
        <v>0.6462585034013606</v>
      </c>
    </row>
    <row r="57" spans="1:13" x14ac:dyDescent="0.25">
      <c r="A57" s="27" t="s">
        <v>461</v>
      </c>
      <c r="B57" s="169">
        <v>0.44460431654676258</v>
      </c>
      <c r="C57" s="169">
        <v>0.88571428571428568</v>
      </c>
      <c r="D57" s="169">
        <v>0.58499999999999996</v>
      </c>
      <c r="E57" s="169">
        <v>0.30588235294117649</v>
      </c>
      <c r="F57" s="170"/>
      <c r="G57" s="170">
        <v>0.55539568345323742</v>
      </c>
      <c r="H57" s="170">
        <v>0.11428571428571428</v>
      </c>
      <c r="I57" s="170">
        <v>0.41499999999999998</v>
      </c>
      <c r="J57" s="170">
        <v>0.69411764705882351</v>
      </c>
    </row>
    <row r="58" spans="1:13" x14ac:dyDescent="0.25">
      <c r="A58" s="27" t="s">
        <v>460</v>
      </c>
      <c r="B58" s="169">
        <v>0.40826245443499393</v>
      </c>
      <c r="C58" s="169">
        <v>0.68852459016393441</v>
      </c>
      <c r="D58" s="169">
        <v>0.6</v>
      </c>
      <c r="E58" s="169">
        <v>0.2988929889298893</v>
      </c>
      <c r="F58" s="170"/>
      <c r="G58" s="170">
        <v>0.59173754556500613</v>
      </c>
      <c r="H58" s="170">
        <v>0.31147540983606559</v>
      </c>
      <c r="I58" s="170">
        <v>0.4</v>
      </c>
      <c r="J58" s="170">
        <v>0.70110701107011075</v>
      </c>
    </row>
    <row r="59" spans="1:13" x14ac:dyDescent="0.25">
      <c r="A59" s="168" t="s">
        <v>61</v>
      </c>
      <c r="B59" s="169">
        <v>0.46497286630488405</v>
      </c>
      <c r="C59" s="169">
        <v>0.75702811244979917</v>
      </c>
      <c r="D59" s="169">
        <v>0.58857615894039739</v>
      </c>
      <c r="E59" s="169">
        <v>0.33943781942078366</v>
      </c>
      <c r="F59" s="170"/>
      <c r="G59" s="170">
        <v>0.5350271336951159</v>
      </c>
      <c r="H59" s="170">
        <v>0.2429718875502008</v>
      </c>
      <c r="I59" s="170">
        <v>0.41142384105960267</v>
      </c>
      <c r="J59" s="170">
        <v>0.66056218057921634</v>
      </c>
    </row>
    <row r="60" spans="1:13" x14ac:dyDescent="0.25">
      <c r="A60" s="168"/>
      <c r="B60" s="169"/>
      <c r="C60" s="169"/>
      <c r="D60" s="169"/>
      <c r="E60" s="169"/>
      <c r="F60" s="170"/>
      <c r="G60" s="170"/>
      <c r="H60" s="170"/>
      <c r="I60" s="170"/>
      <c r="J60" s="170"/>
    </row>
    <row r="61" spans="1:13" x14ac:dyDescent="0.25">
      <c r="A61" s="168" t="s">
        <v>52</v>
      </c>
      <c r="B61" s="169">
        <v>0.45314377252703242</v>
      </c>
      <c r="C61" s="169">
        <v>0.71879399343031436</v>
      </c>
      <c r="D61" s="169">
        <v>0.43954737107643521</v>
      </c>
      <c r="E61" s="169">
        <v>0.39705139256308891</v>
      </c>
      <c r="F61" s="170"/>
      <c r="G61" s="170">
        <v>0.54685622747296758</v>
      </c>
      <c r="H61" s="170">
        <v>0.28120600656968558</v>
      </c>
      <c r="I61" s="170">
        <v>0.56045262892356484</v>
      </c>
      <c r="J61" s="170">
        <v>0.60294860743691114</v>
      </c>
    </row>
    <row r="62" spans="1:13" x14ac:dyDescent="0.25">
      <c r="A62" s="168"/>
      <c r="B62" s="169"/>
      <c r="C62" s="169"/>
      <c r="D62" s="169"/>
      <c r="E62" s="169"/>
      <c r="F62" s="170"/>
      <c r="G62" s="170"/>
      <c r="H62" s="170"/>
      <c r="I62" s="170"/>
      <c r="J62" s="170"/>
    </row>
    <row r="63" spans="1:13" x14ac:dyDescent="0.25">
      <c r="A63" s="264" t="s">
        <v>215</v>
      </c>
      <c r="B63" s="265">
        <v>0.17835030334636884</v>
      </c>
      <c r="C63" s="265">
        <v>0.31960048304755928</v>
      </c>
      <c r="D63" s="265">
        <v>0.17416592161116201</v>
      </c>
      <c r="E63" s="265">
        <v>0.13255856350658732</v>
      </c>
      <c r="F63" s="170"/>
      <c r="G63" s="170">
        <v>0.82164969665363119</v>
      </c>
      <c r="H63" s="170">
        <v>0.68039951695244072</v>
      </c>
      <c r="I63" s="170">
        <v>0.82583407838883793</v>
      </c>
      <c r="J63" s="170">
        <v>0.86744143649341265</v>
      </c>
    </row>
    <row r="64" spans="1:13" x14ac:dyDescent="0.25">
      <c r="A64" s="156"/>
      <c r="B64" s="170"/>
      <c r="C64" s="170"/>
      <c r="D64" s="170"/>
      <c r="E64" s="170"/>
      <c r="F64" s="170"/>
      <c r="G64" s="170"/>
      <c r="H64" s="170"/>
      <c r="I64" s="170"/>
      <c r="J64" s="170"/>
    </row>
    <row r="65" spans="1:10" x14ac:dyDescent="0.25">
      <c r="A65" s="156"/>
      <c r="B65" s="170"/>
      <c r="C65" s="170"/>
      <c r="D65" s="170"/>
      <c r="E65" s="170"/>
      <c r="F65" s="170"/>
      <c r="G65" s="170"/>
      <c r="H65" s="170"/>
      <c r="I65" s="170"/>
      <c r="J65" s="170"/>
    </row>
    <row r="66" spans="1:10" x14ac:dyDescent="0.25">
      <c r="A66" s="156"/>
      <c r="B66" s="170"/>
      <c r="C66" s="170"/>
      <c r="D66" s="170"/>
      <c r="E66" s="170"/>
      <c r="F66" s="170"/>
      <c r="G66" s="170"/>
      <c r="H66" s="170"/>
      <c r="I66" s="170"/>
      <c r="J66" s="170"/>
    </row>
    <row r="67" spans="1:10" x14ac:dyDescent="0.25">
      <c r="A67" s="155" t="s">
        <v>45</v>
      </c>
      <c r="B67" s="170">
        <v>0.45375128468653647</v>
      </c>
      <c r="C67" s="170">
        <v>0.86702127659574468</v>
      </c>
      <c r="D67" s="170">
        <v>0.59187279151943462</v>
      </c>
      <c r="E67" s="170">
        <v>0.32298657718120805</v>
      </c>
      <c r="F67" s="170"/>
      <c r="G67" s="170">
        <v>0.54624871531346353</v>
      </c>
      <c r="H67" s="170">
        <v>0.13297872340425532</v>
      </c>
      <c r="I67" s="170">
        <v>0.40812720848056538</v>
      </c>
      <c r="J67" s="170">
        <v>0.67701342281879195</v>
      </c>
    </row>
    <row r="68" spans="1:10" x14ac:dyDescent="0.25">
      <c r="A68" s="155" t="s">
        <v>46</v>
      </c>
      <c r="B68" s="170">
        <v>0.45587541293062767</v>
      </c>
      <c r="C68" s="170">
        <v>0.73009708737864076</v>
      </c>
      <c r="D68" s="170">
        <v>0.56025039123630671</v>
      </c>
      <c r="E68" s="170">
        <v>0.34355828220858897</v>
      </c>
      <c r="F68" s="170"/>
      <c r="G68" s="170">
        <v>0.54412458706937239</v>
      </c>
      <c r="H68" s="170">
        <v>0.26990291262135924</v>
      </c>
      <c r="I68" s="170">
        <v>0.43974960876369329</v>
      </c>
      <c r="J68" s="170">
        <v>0.65644171779141103</v>
      </c>
    </row>
    <row r="69" spans="1:10" x14ac:dyDescent="0.25">
      <c r="A69" s="155" t="s">
        <v>47</v>
      </c>
      <c r="B69" s="170">
        <v>0.45460430490370612</v>
      </c>
      <c r="C69" s="170">
        <v>0.76571428571428568</v>
      </c>
      <c r="D69" s="170">
        <v>0.56918068366793273</v>
      </c>
      <c r="E69" s="170">
        <v>0.33663366336633666</v>
      </c>
      <c r="F69" s="170"/>
      <c r="G69" s="170">
        <v>0.54539569509629393</v>
      </c>
      <c r="H69" s="170">
        <v>0.23428571428571429</v>
      </c>
      <c r="I69" s="170">
        <v>0.43081931633206727</v>
      </c>
      <c r="J69" s="170">
        <v>0.6633663366336634</v>
      </c>
    </row>
    <row r="70" spans="1:10" x14ac:dyDescent="0.25">
      <c r="A70" s="155" t="s">
        <v>503</v>
      </c>
      <c r="B70" s="170">
        <v>0.47719298245614034</v>
      </c>
      <c r="C70" s="170">
        <v>0.85858585858585856</v>
      </c>
      <c r="D70" s="170">
        <v>0.61646586345381527</v>
      </c>
      <c r="E70" s="170">
        <v>0.33431952662721892</v>
      </c>
      <c r="F70" s="170"/>
      <c r="G70" s="170">
        <v>0.52280701754385961</v>
      </c>
      <c r="H70" s="170">
        <v>0.14141414141414141</v>
      </c>
      <c r="I70" s="170">
        <v>0.38353413654618473</v>
      </c>
      <c r="J70" s="170">
        <v>0.66568047337278102</v>
      </c>
    </row>
    <row r="71" spans="1:10" x14ac:dyDescent="0.25">
      <c r="A71" s="155" t="s">
        <v>504</v>
      </c>
      <c r="B71" s="170">
        <v>0.47809025506867231</v>
      </c>
      <c r="C71" s="170">
        <v>0.67811158798283266</v>
      </c>
      <c r="D71" s="170">
        <v>0.55555555555555558</v>
      </c>
      <c r="E71" s="170">
        <v>0.36994949494949497</v>
      </c>
      <c r="F71" s="170"/>
      <c r="G71" s="170">
        <v>0.52190974493132769</v>
      </c>
      <c r="H71" s="170">
        <v>0.32188841201716739</v>
      </c>
      <c r="I71" s="170">
        <v>0.44444444444444442</v>
      </c>
      <c r="J71" s="170">
        <v>0.63005050505050508</v>
      </c>
    </row>
    <row r="72" spans="1:10" x14ac:dyDescent="0.25">
      <c r="A72" s="155" t="s">
        <v>505</v>
      </c>
      <c r="B72" s="170">
        <v>0.40858318636096413</v>
      </c>
      <c r="C72" s="170">
        <v>0.69863013698630139</v>
      </c>
      <c r="D72" s="170">
        <v>0.51446280991735538</v>
      </c>
      <c r="E72" s="170">
        <v>0.32119514472455651</v>
      </c>
      <c r="F72" s="170"/>
      <c r="G72" s="170">
        <v>0.59141681363903587</v>
      </c>
      <c r="H72" s="170">
        <v>0.30136986301369861</v>
      </c>
      <c r="I72" s="170">
        <v>0.48553719008264462</v>
      </c>
      <c r="J72" s="170">
        <v>0.67880485527544354</v>
      </c>
    </row>
    <row r="73" spans="1:10" x14ac:dyDescent="0.25">
      <c r="A73" s="156"/>
      <c r="B73" s="170"/>
      <c r="C73" s="170"/>
      <c r="D73" s="170"/>
      <c r="E73" s="170"/>
      <c r="F73" s="170"/>
      <c r="G73" s="170"/>
      <c r="H73" s="170"/>
      <c r="I73" s="170"/>
      <c r="J73" s="170"/>
    </row>
    <row r="74" spans="1:10" x14ac:dyDescent="0.25">
      <c r="A74" s="156"/>
      <c r="B74" s="170"/>
      <c r="C74" s="170"/>
      <c r="D74" s="170"/>
      <c r="E74" s="170"/>
      <c r="F74" s="170"/>
      <c r="G74" s="170"/>
      <c r="H74" s="170"/>
      <c r="I74" s="170"/>
      <c r="J74" s="170"/>
    </row>
    <row r="75" spans="1:10" s="164" customFormat="1" x14ac:dyDescent="0.25">
      <c r="A75" s="114" t="s">
        <v>57</v>
      </c>
      <c r="B75" s="171">
        <v>0.48260013131976365</v>
      </c>
      <c r="C75" s="171">
        <v>0.68487394957983194</v>
      </c>
      <c r="D75" s="171">
        <v>0.55894308943089432</v>
      </c>
      <c r="E75" s="171">
        <v>0.37452711223203028</v>
      </c>
      <c r="F75" s="171"/>
      <c r="G75" s="171">
        <v>0.51739986868023635</v>
      </c>
      <c r="H75" s="171">
        <v>0.31512605042016806</v>
      </c>
      <c r="I75" s="171">
        <v>0.44105691056910568</v>
      </c>
      <c r="J75" s="171">
        <v>0.62547288776796972</v>
      </c>
    </row>
    <row r="76" spans="1:10" x14ac:dyDescent="0.25">
      <c r="A76" s="155" t="s">
        <v>30</v>
      </c>
      <c r="B76" s="170">
        <v>0.55696202531645567</v>
      </c>
      <c r="C76" s="170">
        <v>0.81818181818181823</v>
      </c>
      <c r="D76" s="170">
        <v>0.69178082191780821</v>
      </c>
      <c r="E76" s="170">
        <v>0.41603053435114506</v>
      </c>
      <c r="F76" s="170"/>
      <c r="G76" s="170">
        <v>0.44303797468354428</v>
      </c>
      <c r="H76" s="170">
        <v>0.18181818181818182</v>
      </c>
      <c r="I76" s="170">
        <v>0.30821917808219179</v>
      </c>
      <c r="J76" s="170">
        <v>0.58396946564885499</v>
      </c>
    </row>
    <row r="77" spans="1:10" x14ac:dyDescent="0.25">
      <c r="A77" s="155" t="s">
        <v>31</v>
      </c>
      <c r="B77" s="170">
        <v>0.45270270270270269</v>
      </c>
      <c r="C77" s="170">
        <v>0.59090909090909094</v>
      </c>
      <c r="D77" s="170">
        <v>0.55294117647058827</v>
      </c>
      <c r="E77" s="170">
        <v>0.3652694610778443</v>
      </c>
      <c r="F77" s="170"/>
      <c r="G77" s="170">
        <v>0.54729729729729726</v>
      </c>
      <c r="H77" s="170">
        <v>0.40909090909090912</v>
      </c>
      <c r="I77" s="170">
        <v>0.44705882352941179</v>
      </c>
      <c r="J77" s="170">
        <v>0.6347305389221557</v>
      </c>
    </row>
    <row r="78" spans="1:10" x14ac:dyDescent="0.25">
      <c r="A78" s="155" t="s">
        <v>32</v>
      </c>
      <c r="B78" s="170">
        <v>0.40963855421686746</v>
      </c>
      <c r="C78" s="170">
        <v>0.54545454545454541</v>
      </c>
      <c r="D78" s="170">
        <v>0.5074626865671642</v>
      </c>
      <c r="E78" s="170">
        <v>0.33557046979865773</v>
      </c>
      <c r="F78" s="170"/>
      <c r="G78" s="170">
        <v>0.59036144578313254</v>
      </c>
      <c r="H78" s="170">
        <v>0.45454545454545453</v>
      </c>
      <c r="I78" s="170">
        <v>0.4925373134328358</v>
      </c>
      <c r="J78" s="170">
        <v>0.66442953020134232</v>
      </c>
    </row>
    <row r="79" spans="1:10" x14ac:dyDescent="0.25">
      <c r="A79" s="155" t="s">
        <v>33</v>
      </c>
      <c r="B79" s="170">
        <v>0.49421965317919075</v>
      </c>
      <c r="C79" s="170">
        <v>0.68421052631578949</v>
      </c>
      <c r="D79" s="170">
        <v>0.53846153846153844</v>
      </c>
      <c r="E79" s="170">
        <v>0.38993710691823902</v>
      </c>
      <c r="F79" s="170"/>
      <c r="G79" s="170">
        <v>0.5057803468208093</v>
      </c>
      <c r="H79" s="170">
        <v>0.31578947368421051</v>
      </c>
      <c r="I79" s="170">
        <v>0.46153846153846156</v>
      </c>
      <c r="J79" s="170">
        <v>0.61006289308176098</v>
      </c>
    </row>
    <row r="80" spans="1:10" x14ac:dyDescent="0.25">
      <c r="A80" s="155" t="s">
        <v>34</v>
      </c>
      <c r="B80" s="170">
        <v>0.4050632911392405</v>
      </c>
      <c r="C80" s="170">
        <v>0.68421052631578949</v>
      </c>
      <c r="D80" s="170">
        <v>0.359375</v>
      </c>
      <c r="E80" s="170">
        <v>0.26785714285714285</v>
      </c>
      <c r="F80" s="170"/>
      <c r="G80" s="170">
        <v>0.59493670886075944</v>
      </c>
      <c r="H80" s="170">
        <v>0.31578947368421051</v>
      </c>
      <c r="I80" s="170">
        <v>0.640625</v>
      </c>
      <c r="J80" s="170">
        <v>0.7321428571428571</v>
      </c>
    </row>
    <row r="81" spans="1:10" s="164" customFormat="1" x14ac:dyDescent="0.25">
      <c r="A81" s="114" t="s">
        <v>58</v>
      </c>
      <c r="B81" s="171">
        <v>0.49851924975320827</v>
      </c>
      <c r="C81" s="171">
        <v>0.8527131782945736</v>
      </c>
      <c r="D81" s="171">
        <v>0.6317567567567568</v>
      </c>
      <c r="E81" s="171">
        <v>0.35374149659863946</v>
      </c>
      <c r="F81" s="171"/>
      <c r="G81" s="171">
        <v>0.50148075024679173</v>
      </c>
      <c r="H81" s="171">
        <v>0.14728682170542637</v>
      </c>
      <c r="I81" s="171">
        <v>0.36824324324324326</v>
      </c>
      <c r="J81" s="171">
        <v>0.6462585034013606</v>
      </c>
    </row>
    <row r="82" spans="1:10" x14ac:dyDescent="0.25">
      <c r="A82" s="155" t="s">
        <v>35</v>
      </c>
      <c r="B82" s="170">
        <v>0.68333333333333335</v>
      </c>
      <c r="C82" s="170">
        <v>0.86274509803921573</v>
      </c>
      <c r="D82" s="170">
        <v>0.77894736842105261</v>
      </c>
      <c r="E82" s="170">
        <v>0.56493506493506496</v>
      </c>
      <c r="F82" s="170"/>
      <c r="G82" s="170">
        <v>0.31666666666666665</v>
      </c>
      <c r="H82" s="170">
        <v>0.13725490196078433</v>
      </c>
      <c r="I82" s="170">
        <v>0.22105263157894736</v>
      </c>
      <c r="J82" s="170">
        <v>0.43506493506493504</v>
      </c>
    </row>
    <row r="83" spans="1:10" x14ac:dyDescent="0.25">
      <c r="A83" s="155" t="s">
        <v>36</v>
      </c>
      <c r="B83" s="170">
        <v>0.35023041474654376</v>
      </c>
      <c r="C83" s="170">
        <v>0.84615384615384615</v>
      </c>
      <c r="D83" s="170">
        <v>0.4107142857142857</v>
      </c>
      <c r="E83" s="170">
        <v>0.22962962962962963</v>
      </c>
      <c r="F83" s="170"/>
      <c r="G83" s="170">
        <v>0.64976958525345618</v>
      </c>
      <c r="H83" s="170">
        <v>0.15384615384615385</v>
      </c>
      <c r="I83" s="170">
        <v>0.5892857142857143</v>
      </c>
      <c r="J83" s="170">
        <v>0.77037037037037037</v>
      </c>
    </row>
    <row r="84" spans="1:10" x14ac:dyDescent="0.25">
      <c r="A84" s="155" t="s">
        <v>37</v>
      </c>
      <c r="B84" s="170">
        <v>0.40528634361233479</v>
      </c>
      <c r="C84" s="170">
        <v>0.76190476190476186</v>
      </c>
      <c r="D84" s="170">
        <v>0.59375</v>
      </c>
      <c r="E84" s="170">
        <v>0.26760563380281688</v>
      </c>
      <c r="F84" s="170"/>
      <c r="G84" s="170">
        <v>0.59471365638766516</v>
      </c>
      <c r="H84" s="170">
        <v>0.23809523809523808</v>
      </c>
      <c r="I84" s="170">
        <v>0.40625</v>
      </c>
      <c r="J84" s="170">
        <v>0.73239436619718312</v>
      </c>
    </row>
    <row r="85" spans="1:10" x14ac:dyDescent="0.25">
      <c r="A85" s="155" t="s">
        <v>38</v>
      </c>
      <c r="B85" s="170">
        <v>0.49070631970260226</v>
      </c>
      <c r="C85" s="170">
        <v>0.90322580645161288</v>
      </c>
      <c r="D85" s="170">
        <v>0.64197530864197527</v>
      </c>
      <c r="E85" s="170">
        <v>0.33121019108280253</v>
      </c>
      <c r="F85" s="170"/>
      <c r="G85" s="170">
        <v>0.50929368029739774</v>
      </c>
      <c r="H85" s="170">
        <v>9.6774193548387094E-2</v>
      </c>
      <c r="I85" s="170">
        <v>0.35802469135802467</v>
      </c>
      <c r="J85" s="170">
        <v>0.66878980891719741</v>
      </c>
    </row>
    <row r="86" spans="1:10" s="164" customFormat="1" x14ac:dyDescent="0.25">
      <c r="A86" s="114" t="s">
        <v>60</v>
      </c>
      <c r="B86" s="171">
        <v>0.40826245443499393</v>
      </c>
      <c r="C86" s="171">
        <v>0.68852459016393441</v>
      </c>
      <c r="D86" s="171">
        <v>0.6</v>
      </c>
      <c r="E86" s="171">
        <v>0.2988929889298893</v>
      </c>
      <c r="F86" s="171"/>
      <c r="G86" s="171">
        <v>0.59173754556500613</v>
      </c>
      <c r="H86" s="171">
        <v>0.31147540983606559</v>
      </c>
      <c r="I86" s="171">
        <v>0.4</v>
      </c>
      <c r="J86" s="171">
        <v>0.70110701107011075</v>
      </c>
    </row>
    <row r="87" spans="1:10" x14ac:dyDescent="0.25">
      <c r="A87" s="155" t="s">
        <v>39</v>
      </c>
      <c r="B87" s="170">
        <v>0.31758530183727035</v>
      </c>
      <c r="C87" s="170">
        <v>0.6</v>
      </c>
      <c r="D87" s="170">
        <v>0.54545454545454541</v>
      </c>
      <c r="E87" s="170">
        <v>0.23591549295774647</v>
      </c>
      <c r="F87" s="170"/>
      <c r="G87" s="170">
        <v>0.6824146981627297</v>
      </c>
      <c r="H87" s="170">
        <v>0.4</v>
      </c>
      <c r="I87" s="170">
        <v>0.45454545454545453</v>
      </c>
      <c r="J87" s="170">
        <v>0.7640845070422535</v>
      </c>
    </row>
    <row r="88" spans="1:10" x14ac:dyDescent="0.25">
      <c r="A88" s="155" t="s">
        <v>40</v>
      </c>
      <c r="B88" s="170">
        <v>0.4781144781144781</v>
      </c>
      <c r="C88" s="170">
        <v>0.67741935483870963</v>
      </c>
      <c r="D88" s="170">
        <v>0.63829787234042556</v>
      </c>
      <c r="E88" s="170">
        <v>0.35465116279069769</v>
      </c>
      <c r="F88" s="170"/>
      <c r="G88" s="170">
        <v>0.52188552188552184</v>
      </c>
      <c r="H88" s="170">
        <v>0.32258064516129031</v>
      </c>
      <c r="I88" s="170">
        <v>0.36170212765957449</v>
      </c>
      <c r="J88" s="170">
        <v>0.64534883720930236</v>
      </c>
    </row>
    <row r="89" spans="1:10" x14ac:dyDescent="0.25">
      <c r="A89" s="155" t="s">
        <v>41</v>
      </c>
      <c r="B89" s="170">
        <v>0.50344827586206897</v>
      </c>
      <c r="C89" s="170">
        <v>0.9</v>
      </c>
      <c r="D89" s="170">
        <v>0.61224489795918369</v>
      </c>
      <c r="E89" s="170">
        <v>0.39534883720930231</v>
      </c>
      <c r="F89" s="170"/>
      <c r="G89" s="170">
        <v>0.49655172413793103</v>
      </c>
      <c r="H89" s="170">
        <v>0.1</v>
      </c>
      <c r="I89" s="170">
        <v>0.38775510204081631</v>
      </c>
      <c r="J89" s="170">
        <v>0.60465116279069764</v>
      </c>
    </row>
    <row r="90" spans="1:10" s="164" customFormat="1" x14ac:dyDescent="0.25">
      <c r="A90" s="114" t="s">
        <v>59</v>
      </c>
      <c r="B90" s="171">
        <v>0.44460431654676258</v>
      </c>
      <c r="C90" s="171">
        <v>0.88571428571428568</v>
      </c>
      <c r="D90" s="171">
        <v>0.58499999999999996</v>
      </c>
      <c r="E90" s="171">
        <v>0.30588235294117649</v>
      </c>
      <c r="F90" s="171"/>
      <c r="G90" s="171">
        <v>0.55539568345323742</v>
      </c>
      <c r="H90" s="171">
        <v>0.11428571428571428</v>
      </c>
      <c r="I90" s="171">
        <v>0.41499999999999998</v>
      </c>
      <c r="J90" s="171">
        <v>0.69411764705882351</v>
      </c>
    </row>
    <row r="91" spans="1:10" x14ac:dyDescent="0.25">
      <c r="A91" s="155" t="s">
        <v>42</v>
      </c>
      <c r="B91" s="170">
        <v>0.4050632911392405</v>
      </c>
      <c r="C91" s="170">
        <v>0.9375</v>
      </c>
      <c r="D91" s="170">
        <v>0.609375</v>
      </c>
      <c r="E91" s="170">
        <v>0.26751592356687898</v>
      </c>
      <c r="F91" s="170"/>
      <c r="G91" s="170">
        <v>0.59493670886075944</v>
      </c>
      <c r="H91" s="170">
        <v>6.25E-2</v>
      </c>
      <c r="I91" s="170">
        <v>0.390625</v>
      </c>
      <c r="J91" s="170">
        <v>0.73248407643312097</v>
      </c>
    </row>
    <row r="92" spans="1:10" x14ac:dyDescent="0.25">
      <c r="A92" s="155" t="s">
        <v>43</v>
      </c>
      <c r="B92" s="170">
        <v>0.43018867924528303</v>
      </c>
      <c r="C92" s="170">
        <v>0.80645161290322576</v>
      </c>
      <c r="D92" s="170">
        <v>0.51190476190476186</v>
      </c>
      <c r="E92" s="170">
        <v>0.30666666666666664</v>
      </c>
      <c r="F92" s="170"/>
      <c r="G92" s="170">
        <v>0.56981132075471697</v>
      </c>
      <c r="H92" s="170">
        <v>0.19354838709677419</v>
      </c>
      <c r="I92" s="170">
        <v>0.48809523809523808</v>
      </c>
      <c r="J92" s="170">
        <v>0.69333333333333336</v>
      </c>
    </row>
    <row r="93" spans="1:10" x14ac:dyDescent="0.25">
      <c r="A93" s="155" t="s">
        <v>44</v>
      </c>
      <c r="B93" s="170">
        <v>0.51295336787564771</v>
      </c>
      <c r="C93" s="170">
        <v>0.95652173913043481</v>
      </c>
      <c r="D93" s="170">
        <v>0.67307692307692313</v>
      </c>
      <c r="E93" s="170">
        <v>0.3559322033898305</v>
      </c>
      <c r="F93" s="170"/>
      <c r="G93" s="170">
        <v>0.48704663212435234</v>
      </c>
      <c r="H93" s="170">
        <v>4.3478260869565216E-2</v>
      </c>
      <c r="I93" s="170">
        <v>0.32692307692307693</v>
      </c>
      <c r="J93" s="170">
        <v>0.64406779661016944</v>
      </c>
    </row>
    <row r="94" spans="1:10" s="164" customFormat="1" x14ac:dyDescent="0.25">
      <c r="A94" s="114" t="s">
        <v>61</v>
      </c>
      <c r="B94" s="171">
        <v>0.46497286630488405</v>
      </c>
      <c r="C94" s="171">
        <v>0.75702811244979917</v>
      </c>
      <c r="D94" s="171">
        <v>0.58857615894039739</v>
      </c>
      <c r="E94" s="171">
        <v>0.33943781942078366</v>
      </c>
      <c r="F94" s="171"/>
      <c r="G94" s="171">
        <v>0.5350271336951159</v>
      </c>
      <c r="H94" s="171">
        <v>0.2429718875502008</v>
      </c>
      <c r="I94" s="171">
        <v>0.41142384105960267</v>
      </c>
      <c r="J94" s="171">
        <v>0.66056218057921634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B01BE-14E3-4EBD-A143-1D3241DD7D7A}">
  <dimension ref="A1:G122"/>
  <sheetViews>
    <sheetView topLeftCell="A36" workbookViewId="0">
      <selection activeCell="H41" sqref="H41"/>
    </sheetView>
  </sheetViews>
  <sheetFormatPr defaultColWidth="8.7109375" defaultRowHeight="15" x14ac:dyDescent="0.25"/>
  <cols>
    <col min="1" max="1" width="18.140625" style="16" customWidth="1"/>
    <col min="2" max="6" width="11.85546875" style="2" customWidth="1"/>
    <col min="7" max="7" width="15.7109375" style="2" customWidth="1"/>
    <col min="8" max="16384" width="8.7109375" style="2"/>
  </cols>
  <sheetData>
    <row r="1" spans="1:7" x14ac:dyDescent="0.25">
      <c r="A1" s="17" t="s">
        <v>174</v>
      </c>
    </row>
    <row r="2" spans="1:7" x14ac:dyDescent="0.25">
      <c r="A2" s="19" t="s">
        <v>176</v>
      </c>
    </row>
    <row r="3" spans="1:7" x14ac:dyDescent="0.25">
      <c r="A3" s="17" t="s">
        <v>175</v>
      </c>
    </row>
    <row r="4" spans="1:7" x14ac:dyDescent="0.25">
      <c r="A4" s="19" t="s">
        <v>177</v>
      </c>
    </row>
    <row r="6" spans="1:7" s="8" customFormat="1" ht="45" x14ac:dyDescent="0.25">
      <c r="A6" s="21" t="s">
        <v>18</v>
      </c>
      <c r="B6" s="8" t="s">
        <v>183</v>
      </c>
      <c r="C6" s="8" t="s">
        <v>184</v>
      </c>
      <c r="D6" s="8" t="s">
        <v>189</v>
      </c>
      <c r="E6" s="8" t="s">
        <v>185</v>
      </c>
      <c r="F6" s="8" t="s">
        <v>186</v>
      </c>
      <c r="G6" s="8" t="s">
        <v>188</v>
      </c>
    </row>
    <row r="7" spans="1:7" s="8" customFormat="1" ht="30" x14ac:dyDescent="0.25">
      <c r="A7" s="21" t="s">
        <v>19</v>
      </c>
      <c r="B7" s="8" t="s">
        <v>178</v>
      </c>
      <c r="C7" s="8" t="s">
        <v>179</v>
      </c>
      <c r="D7" s="8" t="s">
        <v>180</v>
      </c>
      <c r="E7" s="8" t="s">
        <v>181</v>
      </c>
      <c r="F7" s="8" t="s">
        <v>182</v>
      </c>
      <c r="G7" s="8" t="s">
        <v>187</v>
      </c>
    </row>
    <row r="8" spans="1:7" s="6" customFormat="1" x14ac:dyDescent="0.25">
      <c r="A8" s="27" t="s">
        <v>458</v>
      </c>
      <c r="B8" s="2">
        <f>SUM(B13:B17)</f>
        <v>714</v>
      </c>
      <c r="C8" s="2">
        <f t="shared" ref="C8:G8" si="0">SUM(C13:C17)</f>
        <v>518</v>
      </c>
      <c r="D8" s="2">
        <f t="shared" si="0"/>
        <v>235</v>
      </c>
      <c r="E8" s="2">
        <f t="shared" si="0"/>
        <v>74</v>
      </c>
      <c r="F8" s="2">
        <f t="shared" si="0"/>
        <v>33</v>
      </c>
      <c r="G8" s="2">
        <f t="shared" si="0"/>
        <v>1574</v>
      </c>
    </row>
    <row r="9" spans="1:7" s="6" customFormat="1" x14ac:dyDescent="0.25">
      <c r="A9" s="27" t="s">
        <v>459</v>
      </c>
      <c r="B9" s="2">
        <f>SUM(B18:B21)</f>
        <v>505</v>
      </c>
      <c r="C9" s="2">
        <f t="shared" ref="C9:G9" si="1">SUM(C18:C21)</f>
        <v>324</v>
      </c>
      <c r="D9" s="2">
        <f t="shared" si="1"/>
        <v>159</v>
      </c>
      <c r="E9" s="2">
        <f t="shared" si="1"/>
        <v>43</v>
      </c>
      <c r="F9" s="2">
        <f t="shared" si="1"/>
        <v>9</v>
      </c>
      <c r="G9" s="2">
        <f t="shared" si="1"/>
        <v>1040</v>
      </c>
    </row>
    <row r="10" spans="1:7" s="6" customFormat="1" x14ac:dyDescent="0.25">
      <c r="A10" s="27" t="s">
        <v>461</v>
      </c>
      <c r="B10" s="2">
        <f>SUM(B25:B27)</f>
        <v>323</v>
      </c>
      <c r="C10" s="2">
        <f t="shared" ref="C10:G10" si="2">SUM(C25:C27)</f>
        <v>238</v>
      </c>
      <c r="D10" s="2">
        <f t="shared" si="2"/>
        <v>96</v>
      </c>
      <c r="E10" s="2">
        <f t="shared" si="2"/>
        <v>37</v>
      </c>
      <c r="F10" s="2">
        <f t="shared" si="2"/>
        <v>9</v>
      </c>
      <c r="G10" s="2">
        <f t="shared" si="2"/>
        <v>703</v>
      </c>
    </row>
    <row r="11" spans="1:7" s="6" customFormat="1" x14ac:dyDescent="0.25">
      <c r="A11" s="27" t="s">
        <v>460</v>
      </c>
      <c r="B11" s="2">
        <f>SUM(B22:B24)</f>
        <v>343</v>
      </c>
      <c r="C11" s="2">
        <f t="shared" ref="C11:G11" si="3">SUM(C22:C24)</f>
        <v>313</v>
      </c>
      <c r="D11" s="2">
        <f t="shared" si="3"/>
        <v>146</v>
      </c>
      <c r="E11" s="2">
        <f t="shared" si="3"/>
        <v>35</v>
      </c>
      <c r="F11" s="2">
        <f t="shared" si="3"/>
        <v>12</v>
      </c>
      <c r="G11" s="2">
        <f t="shared" si="3"/>
        <v>849</v>
      </c>
    </row>
    <row r="12" spans="1:7" s="6" customFormat="1" x14ac:dyDescent="0.25">
      <c r="A12" s="16" t="s">
        <v>61</v>
      </c>
      <c r="B12" s="2">
        <f>SUM(B8:B11)</f>
        <v>1885</v>
      </c>
      <c r="C12" s="2">
        <f t="shared" ref="C12:G12" si="4">SUM(C8:C11)</f>
        <v>1393</v>
      </c>
      <c r="D12" s="2">
        <f t="shared" si="4"/>
        <v>636</v>
      </c>
      <c r="E12" s="2">
        <f t="shared" si="4"/>
        <v>189</v>
      </c>
      <c r="F12" s="2">
        <f t="shared" si="4"/>
        <v>63</v>
      </c>
      <c r="G12" s="2">
        <f t="shared" si="4"/>
        <v>4166</v>
      </c>
    </row>
    <row r="13" spans="1:7" x14ac:dyDescent="0.25">
      <c r="A13" s="16" t="s">
        <v>30</v>
      </c>
      <c r="B13" s="2">
        <v>211</v>
      </c>
      <c r="C13" s="2">
        <v>171</v>
      </c>
      <c r="D13" s="2">
        <v>76</v>
      </c>
      <c r="E13" s="2">
        <v>20</v>
      </c>
      <c r="F13" s="2">
        <v>7</v>
      </c>
      <c r="G13" s="2">
        <v>485</v>
      </c>
    </row>
    <row r="14" spans="1:7" x14ac:dyDescent="0.25">
      <c r="A14" s="16" t="s">
        <v>31</v>
      </c>
      <c r="B14" s="2">
        <v>141</v>
      </c>
      <c r="C14" s="2">
        <v>107</v>
      </c>
      <c r="D14" s="2">
        <v>30</v>
      </c>
      <c r="E14" s="2">
        <v>17</v>
      </c>
      <c r="F14" s="2">
        <v>10</v>
      </c>
      <c r="G14" s="2">
        <v>305</v>
      </c>
    </row>
    <row r="15" spans="1:7" x14ac:dyDescent="0.25">
      <c r="A15" s="16" t="s">
        <v>32</v>
      </c>
      <c r="B15" s="2">
        <v>112</v>
      </c>
      <c r="C15" s="2">
        <v>86</v>
      </c>
      <c r="D15" s="2">
        <v>43</v>
      </c>
      <c r="E15" s="2">
        <v>14</v>
      </c>
      <c r="F15" s="2">
        <v>4</v>
      </c>
      <c r="G15" s="2">
        <v>259</v>
      </c>
    </row>
    <row r="16" spans="1:7" x14ac:dyDescent="0.25">
      <c r="A16" s="16" t="s">
        <v>33</v>
      </c>
      <c r="B16" s="2">
        <v>180</v>
      </c>
      <c r="C16" s="2">
        <v>107</v>
      </c>
      <c r="D16" s="2">
        <v>44</v>
      </c>
      <c r="E16" s="2">
        <v>10</v>
      </c>
      <c r="F16" s="2">
        <v>4</v>
      </c>
      <c r="G16" s="2">
        <v>345</v>
      </c>
    </row>
    <row r="17" spans="1:7" x14ac:dyDescent="0.25">
      <c r="A17" s="16" t="s">
        <v>34</v>
      </c>
      <c r="B17" s="2">
        <v>70</v>
      </c>
      <c r="C17" s="2">
        <v>47</v>
      </c>
      <c r="D17" s="2">
        <v>42</v>
      </c>
      <c r="E17" s="2">
        <v>13</v>
      </c>
      <c r="F17" s="2">
        <v>8</v>
      </c>
      <c r="G17" s="2">
        <v>180</v>
      </c>
    </row>
    <row r="18" spans="1:7" x14ac:dyDescent="0.25">
      <c r="A18" s="16" t="s">
        <v>35</v>
      </c>
      <c r="B18" s="2">
        <v>151</v>
      </c>
      <c r="C18" s="2">
        <v>110</v>
      </c>
      <c r="D18" s="2">
        <v>37</v>
      </c>
      <c r="E18" s="2">
        <v>11</v>
      </c>
      <c r="F18" s="2">
        <v>1</v>
      </c>
      <c r="G18" s="2">
        <v>310</v>
      </c>
    </row>
    <row r="19" spans="1:7" x14ac:dyDescent="0.25">
      <c r="A19" s="16" t="s">
        <v>36</v>
      </c>
      <c r="B19" s="2">
        <v>109</v>
      </c>
      <c r="C19" s="2">
        <v>73</v>
      </c>
      <c r="D19" s="2">
        <v>28</v>
      </c>
      <c r="E19" s="2">
        <v>11</v>
      </c>
      <c r="F19" s="2">
        <v>1</v>
      </c>
      <c r="G19" s="2">
        <v>222</v>
      </c>
    </row>
    <row r="20" spans="1:7" x14ac:dyDescent="0.25">
      <c r="A20" s="16" t="s">
        <v>37</v>
      </c>
      <c r="B20" s="2">
        <v>106</v>
      </c>
      <c r="C20" s="2">
        <v>69</v>
      </c>
      <c r="D20" s="2">
        <v>41</v>
      </c>
      <c r="E20" s="2">
        <v>12</v>
      </c>
      <c r="F20" s="2">
        <v>0</v>
      </c>
      <c r="G20" s="2">
        <v>228</v>
      </c>
    </row>
    <row r="21" spans="1:7" x14ac:dyDescent="0.25">
      <c r="A21" s="16" t="s">
        <v>38</v>
      </c>
      <c r="B21" s="2">
        <v>139</v>
      </c>
      <c r="C21" s="2">
        <v>72</v>
      </c>
      <c r="D21" s="2">
        <v>53</v>
      </c>
      <c r="E21" s="2">
        <v>9</v>
      </c>
      <c r="F21" s="2">
        <v>7</v>
      </c>
      <c r="G21" s="2">
        <v>280</v>
      </c>
    </row>
    <row r="22" spans="1:7" x14ac:dyDescent="0.25">
      <c r="A22" s="16" t="s">
        <v>39</v>
      </c>
      <c r="B22" s="2">
        <v>132</v>
      </c>
      <c r="C22" s="2">
        <v>150</v>
      </c>
      <c r="D22" s="2">
        <v>82</v>
      </c>
      <c r="E22" s="2">
        <v>13</v>
      </c>
      <c r="F22" s="2">
        <v>9</v>
      </c>
      <c r="G22" s="2">
        <v>386</v>
      </c>
    </row>
    <row r="23" spans="1:7" x14ac:dyDescent="0.25">
      <c r="A23" s="16" t="s">
        <v>40</v>
      </c>
      <c r="B23" s="2">
        <v>131</v>
      </c>
      <c r="C23" s="2">
        <v>116</v>
      </c>
      <c r="D23" s="2">
        <v>45</v>
      </c>
      <c r="E23" s="2">
        <v>15</v>
      </c>
      <c r="F23" s="2">
        <v>1</v>
      </c>
      <c r="G23" s="2">
        <v>308</v>
      </c>
    </row>
    <row r="24" spans="1:7" x14ac:dyDescent="0.25">
      <c r="A24" s="16" t="s">
        <v>41</v>
      </c>
      <c r="B24" s="2">
        <v>80</v>
      </c>
      <c r="C24" s="2">
        <v>47</v>
      </c>
      <c r="D24" s="2">
        <v>19</v>
      </c>
      <c r="E24" s="2">
        <v>7</v>
      </c>
      <c r="F24" s="2">
        <v>2</v>
      </c>
      <c r="G24" s="2">
        <v>155</v>
      </c>
    </row>
    <row r="25" spans="1:7" x14ac:dyDescent="0.25">
      <c r="A25" s="16" t="s">
        <v>42</v>
      </c>
      <c r="B25" s="2">
        <v>106</v>
      </c>
      <c r="C25" s="2">
        <v>87</v>
      </c>
      <c r="D25" s="2">
        <v>28</v>
      </c>
      <c r="E25" s="2">
        <v>12</v>
      </c>
      <c r="F25" s="2">
        <v>3</v>
      </c>
      <c r="G25" s="2">
        <v>236</v>
      </c>
    </row>
    <row r="26" spans="1:7" x14ac:dyDescent="0.25">
      <c r="A26" s="16" t="s">
        <v>43</v>
      </c>
      <c r="B26" s="2">
        <v>113</v>
      </c>
      <c r="C26" s="2">
        <v>92</v>
      </c>
      <c r="D26" s="2">
        <v>44</v>
      </c>
      <c r="E26" s="2">
        <v>13</v>
      </c>
      <c r="F26" s="2">
        <v>6</v>
      </c>
      <c r="G26" s="2">
        <v>268</v>
      </c>
    </row>
    <row r="27" spans="1:7" x14ac:dyDescent="0.25">
      <c r="A27" s="16" t="s">
        <v>44</v>
      </c>
      <c r="B27" s="2">
        <v>104</v>
      </c>
      <c r="C27" s="2">
        <v>59</v>
      </c>
      <c r="D27" s="2">
        <v>24</v>
      </c>
      <c r="E27" s="2">
        <v>12</v>
      </c>
      <c r="F27" s="2">
        <v>0</v>
      </c>
      <c r="G27" s="2">
        <v>199</v>
      </c>
    </row>
    <row r="28" spans="1:7" x14ac:dyDescent="0.25">
      <c r="A28" s="16" t="s">
        <v>45</v>
      </c>
      <c r="B28" s="2">
        <v>912</v>
      </c>
      <c r="C28" s="2">
        <v>664</v>
      </c>
      <c r="D28" s="2">
        <v>292</v>
      </c>
      <c r="E28" s="2">
        <v>89</v>
      </c>
      <c r="F28" s="2">
        <v>25</v>
      </c>
      <c r="G28" s="2">
        <v>1982</v>
      </c>
    </row>
    <row r="29" spans="1:7" x14ac:dyDescent="0.25">
      <c r="A29" s="16" t="s">
        <v>46</v>
      </c>
      <c r="B29" s="2">
        <v>1909</v>
      </c>
      <c r="C29" s="2">
        <v>1486</v>
      </c>
      <c r="D29" s="2">
        <v>686</v>
      </c>
      <c r="E29" s="2">
        <v>195</v>
      </c>
      <c r="F29" s="2">
        <v>72</v>
      </c>
      <c r="G29" s="2">
        <v>4348</v>
      </c>
    </row>
    <row r="30" spans="1:7" x14ac:dyDescent="0.25">
      <c r="A30" s="16" t="s">
        <v>47</v>
      </c>
      <c r="B30" s="2">
        <v>2821</v>
      </c>
      <c r="C30" s="2">
        <v>2150</v>
      </c>
      <c r="D30" s="2">
        <v>980</v>
      </c>
      <c r="E30" s="2">
        <v>284</v>
      </c>
      <c r="F30" s="2">
        <v>98</v>
      </c>
      <c r="G30" s="2">
        <v>6333</v>
      </c>
    </row>
    <row r="31" spans="1:7" ht="60" x14ac:dyDescent="0.25">
      <c r="A31" s="20" t="s">
        <v>49</v>
      </c>
      <c r="B31" s="2">
        <v>829</v>
      </c>
      <c r="C31" s="2">
        <v>562</v>
      </c>
      <c r="D31" s="2">
        <v>250</v>
      </c>
      <c r="E31" s="2">
        <v>80</v>
      </c>
      <c r="F31" s="2">
        <v>18</v>
      </c>
      <c r="G31" s="2">
        <v>1739</v>
      </c>
    </row>
    <row r="32" spans="1:7" ht="30" x14ac:dyDescent="0.25">
      <c r="A32" s="20" t="s">
        <v>51</v>
      </c>
      <c r="B32" s="2">
        <v>714</v>
      </c>
      <c r="C32" s="2">
        <v>516</v>
      </c>
      <c r="D32" s="2">
        <v>236</v>
      </c>
      <c r="E32" s="2">
        <v>74</v>
      </c>
      <c r="F32" s="2">
        <v>33</v>
      </c>
      <c r="G32" s="2">
        <v>1573</v>
      </c>
    </row>
    <row r="33" spans="1:7" ht="75" x14ac:dyDescent="0.25">
      <c r="A33" s="20" t="s">
        <v>50</v>
      </c>
      <c r="B33" s="2">
        <v>688</v>
      </c>
      <c r="C33" s="2">
        <v>647</v>
      </c>
      <c r="D33" s="2">
        <v>294</v>
      </c>
      <c r="E33" s="2">
        <v>78</v>
      </c>
      <c r="F33" s="2">
        <v>30</v>
      </c>
      <c r="G33" s="2">
        <v>1737</v>
      </c>
    </row>
    <row r="34" spans="1:7" x14ac:dyDescent="0.25">
      <c r="A34" s="16" t="s">
        <v>52</v>
      </c>
      <c r="B34" s="2">
        <v>32195</v>
      </c>
      <c r="C34" s="2">
        <v>24054</v>
      </c>
      <c r="D34" s="2">
        <v>10881</v>
      </c>
      <c r="E34" s="2">
        <v>3328</v>
      </c>
      <c r="F34" s="2">
        <v>1017</v>
      </c>
      <c r="G34" s="2">
        <v>71475</v>
      </c>
    </row>
    <row r="35" spans="1:7" ht="30" x14ac:dyDescent="0.25">
      <c r="A35" s="20" t="s">
        <v>53</v>
      </c>
      <c r="B35" s="2">
        <v>28827308</v>
      </c>
      <c r="C35" s="2">
        <v>20046220</v>
      </c>
      <c r="D35" s="2">
        <v>7597001</v>
      </c>
      <c r="E35" s="2">
        <v>2412358</v>
      </c>
      <c r="F35" s="2">
        <v>714655</v>
      </c>
      <c r="G35" s="2">
        <v>59597542</v>
      </c>
    </row>
    <row r="36" spans="1:7" ht="30" x14ac:dyDescent="0.25">
      <c r="A36" s="20" t="s">
        <v>54</v>
      </c>
      <c r="B36" s="2">
        <v>1436479</v>
      </c>
      <c r="C36" s="2">
        <v>1005485</v>
      </c>
      <c r="D36" s="2">
        <v>449655</v>
      </c>
      <c r="E36" s="2">
        <v>164102</v>
      </c>
      <c r="F36" s="2">
        <v>51774</v>
      </c>
      <c r="G36" s="2">
        <v>3107495</v>
      </c>
    </row>
    <row r="38" spans="1:7" x14ac:dyDescent="0.25">
      <c r="A38" s="16" t="s">
        <v>48</v>
      </c>
    </row>
    <row r="41" spans="1:7" s="8" customFormat="1" ht="45" x14ac:dyDescent="0.25">
      <c r="A41" s="59" t="s">
        <v>18</v>
      </c>
      <c r="B41" s="32" t="s">
        <v>183</v>
      </c>
      <c r="C41" s="32" t="s">
        <v>184</v>
      </c>
      <c r="D41" s="32" t="s">
        <v>189</v>
      </c>
      <c r="E41" s="32" t="s">
        <v>185</v>
      </c>
      <c r="F41" s="32" t="s">
        <v>186</v>
      </c>
      <c r="G41" s="32" t="s">
        <v>188</v>
      </c>
    </row>
    <row r="42" spans="1:7" s="8" customFormat="1" ht="30" x14ac:dyDescent="0.25">
      <c r="A42" s="58" t="s">
        <v>19</v>
      </c>
      <c r="B42" s="30" t="s">
        <v>178</v>
      </c>
      <c r="C42" s="30" t="s">
        <v>179</v>
      </c>
      <c r="D42" s="30" t="s">
        <v>180</v>
      </c>
      <c r="E42" s="30" t="s">
        <v>181</v>
      </c>
      <c r="F42" s="30" t="s">
        <v>182</v>
      </c>
      <c r="G42" s="30" t="s">
        <v>187</v>
      </c>
    </row>
    <row r="43" spans="1:7" s="6" customFormat="1" x14ac:dyDescent="0.25">
      <c r="A43" s="27" t="s">
        <v>458</v>
      </c>
      <c r="B43" s="28">
        <f>B8/$G8</f>
        <v>0.4536213468869123</v>
      </c>
      <c r="C43" s="28">
        <f t="shared" ref="C43:G43" si="5">C8/$G8</f>
        <v>0.32909783989834818</v>
      </c>
      <c r="D43" s="28">
        <f t="shared" si="5"/>
        <v>0.14930114358322744</v>
      </c>
      <c r="E43" s="28">
        <f t="shared" si="5"/>
        <v>4.7013977128335452E-2</v>
      </c>
      <c r="F43" s="28">
        <f t="shared" si="5"/>
        <v>2.0965692503176619E-2</v>
      </c>
      <c r="G43" s="28">
        <f t="shared" si="5"/>
        <v>1</v>
      </c>
    </row>
    <row r="44" spans="1:7" s="6" customFormat="1" x14ac:dyDescent="0.25">
      <c r="A44" s="27" t="s">
        <v>459</v>
      </c>
      <c r="B44" s="28">
        <f t="shared" ref="B44:G47" si="6">B9/$G9</f>
        <v>0.48557692307692307</v>
      </c>
      <c r="C44" s="28">
        <f t="shared" si="6"/>
        <v>0.31153846153846154</v>
      </c>
      <c r="D44" s="28">
        <f t="shared" si="6"/>
        <v>0.1528846153846154</v>
      </c>
      <c r="E44" s="28">
        <f t="shared" si="6"/>
        <v>4.1346153846153845E-2</v>
      </c>
      <c r="F44" s="28">
        <f t="shared" si="6"/>
        <v>8.6538461538461543E-3</v>
      </c>
      <c r="G44" s="28">
        <f t="shared" si="6"/>
        <v>1</v>
      </c>
    </row>
    <row r="45" spans="1:7" s="6" customFormat="1" x14ac:dyDescent="0.25">
      <c r="A45" s="27" t="s">
        <v>461</v>
      </c>
      <c r="B45" s="28">
        <f t="shared" si="6"/>
        <v>0.45945945945945948</v>
      </c>
      <c r="C45" s="28">
        <f t="shared" si="6"/>
        <v>0.33854907539118068</v>
      </c>
      <c r="D45" s="28">
        <f t="shared" si="6"/>
        <v>0.13655761024182078</v>
      </c>
      <c r="E45" s="28">
        <f t="shared" si="6"/>
        <v>5.2631578947368418E-2</v>
      </c>
      <c r="F45" s="28">
        <f t="shared" si="6"/>
        <v>1.2802275960170697E-2</v>
      </c>
      <c r="G45" s="28">
        <f t="shared" si="6"/>
        <v>1</v>
      </c>
    </row>
    <row r="46" spans="1:7" s="6" customFormat="1" x14ac:dyDescent="0.25">
      <c r="A46" s="27" t="s">
        <v>460</v>
      </c>
      <c r="B46" s="28">
        <f t="shared" si="6"/>
        <v>0.40400471142520611</v>
      </c>
      <c r="C46" s="28">
        <f t="shared" si="6"/>
        <v>0.36866902237926974</v>
      </c>
      <c r="D46" s="28">
        <f t="shared" si="6"/>
        <v>0.17196702002355713</v>
      </c>
      <c r="E46" s="28">
        <f t="shared" si="6"/>
        <v>4.1224970553592463E-2</v>
      </c>
      <c r="F46" s="28">
        <f t="shared" si="6"/>
        <v>1.4134275618374558E-2</v>
      </c>
      <c r="G46" s="28">
        <f t="shared" si="6"/>
        <v>1</v>
      </c>
    </row>
    <row r="47" spans="1:7" s="6" customFormat="1" x14ac:dyDescent="0.25">
      <c r="A47" s="53" t="s">
        <v>61</v>
      </c>
      <c r="B47" s="28">
        <f t="shared" si="6"/>
        <v>0.45247239558329333</v>
      </c>
      <c r="C47" s="28">
        <f t="shared" si="6"/>
        <v>0.33437349975996161</v>
      </c>
      <c r="D47" s="28">
        <f t="shared" si="6"/>
        <v>0.15266442630820931</v>
      </c>
      <c r="E47" s="28">
        <f t="shared" si="6"/>
        <v>4.5367258761401824E-2</v>
      </c>
      <c r="F47" s="28">
        <f t="shared" si="6"/>
        <v>1.5122419587133942E-2</v>
      </c>
      <c r="G47" s="28">
        <f t="shared" si="6"/>
        <v>1</v>
      </c>
    </row>
    <row r="48" spans="1:7" s="6" customFormat="1" x14ac:dyDescent="0.25">
      <c r="A48" s="53"/>
      <c r="B48" s="28"/>
      <c r="C48" s="28"/>
      <c r="D48" s="28"/>
      <c r="E48" s="28"/>
      <c r="F48" s="28"/>
      <c r="G48" s="28"/>
    </row>
    <row r="49" spans="1:7" x14ac:dyDescent="0.25">
      <c r="A49" s="53" t="s">
        <v>52</v>
      </c>
      <c r="B49" s="28">
        <f t="shared" ref="B49:G49" si="7">B34/$G34</f>
        <v>0.45043721580972368</v>
      </c>
      <c r="C49" s="28">
        <f t="shared" si="7"/>
        <v>0.33653725078698848</v>
      </c>
      <c r="D49" s="28">
        <f t="shared" si="7"/>
        <v>0.15223504721930745</v>
      </c>
      <c r="E49" s="28">
        <f t="shared" si="7"/>
        <v>4.6561734872332984E-2</v>
      </c>
      <c r="F49" s="28">
        <f t="shared" si="7"/>
        <v>1.422875131164743E-2</v>
      </c>
      <c r="G49" s="28">
        <f t="shared" si="7"/>
        <v>1</v>
      </c>
    </row>
    <row r="50" spans="1:7" s="6" customFormat="1" x14ac:dyDescent="0.25">
      <c r="A50" s="53"/>
      <c r="B50" s="28"/>
      <c r="C50" s="28"/>
      <c r="D50" s="28"/>
      <c r="E50" s="28"/>
      <c r="F50" s="28"/>
      <c r="G50" s="28"/>
    </row>
    <row r="51" spans="1:7" x14ac:dyDescent="0.25">
      <c r="A51" s="57" t="s">
        <v>215</v>
      </c>
      <c r="B51" s="34">
        <f t="shared" ref="B51:G51" si="8">B36/$G36</f>
        <v>0.46226269068815878</v>
      </c>
      <c r="C51" s="34">
        <f t="shared" si="8"/>
        <v>0.32356769681045344</v>
      </c>
      <c r="D51" s="34">
        <f t="shared" si="8"/>
        <v>0.14470015237353559</v>
      </c>
      <c r="E51" s="34">
        <f t="shared" si="8"/>
        <v>5.2808451823735836E-2</v>
      </c>
      <c r="F51" s="34">
        <f t="shared" si="8"/>
        <v>1.6661008304116338E-2</v>
      </c>
      <c r="G51" s="34">
        <f t="shared" si="8"/>
        <v>1</v>
      </c>
    </row>
    <row r="52" spans="1:7" s="6" customFormat="1" x14ac:dyDescent="0.25">
      <c r="A52" s="16"/>
      <c r="B52" s="4"/>
      <c r="C52" s="4"/>
      <c r="D52" s="4"/>
      <c r="E52" s="4"/>
      <c r="F52" s="4"/>
      <c r="G52" s="4"/>
    </row>
    <row r="53" spans="1:7" s="6" customFormat="1" x14ac:dyDescent="0.25">
      <c r="A53" s="16" t="s">
        <v>45</v>
      </c>
      <c r="B53" s="4">
        <f t="shared" ref="B53:G58" si="9">B28/$G28</f>
        <v>0.46014127144298689</v>
      </c>
      <c r="C53" s="4">
        <f t="shared" si="9"/>
        <v>0.33501513622603429</v>
      </c>
      <c r="D53" s="4">
        <f t="shared" si="9"/>
        <v>0.14732593340060546</v>
      </c>
      <c r="E53" s="4">
        <f t="shared" si="9"/>
        <v>4.4904137235116041E-2</v>
      </c>
      <c r="F53" s="4">
        <f t="shared" si="9"/>
        <v>1.2613521695257316E-2</v>
      </c>
      <c r="G53" s="4">
        <f t="shared" si="9"/>
        <v>1</v>
      </c>
    </row>
    <row r="54" spans="1:7" s="6" customFormat="1" x14ac:dyDescent="0.25">
      <c r="A54" s="16" t="s">
        <v>46</v>
      </c>
      <c r="B54" s="4">
        <f t="shared" si="9"/>
        <v>0.43905243790248388</v>
      </c>
      <c r="C54" s="4">
        <f t="shared" si="9"/>
        <v>0.3417663293468261</v>
      </c>
      <c r="D54" s="4">
        <f t="shared" si="9"/>
        <v>0.15777368905243791</v>
      </c>
      <c r="E54" s="4">
        <f t="shared" si="9"/>
        <v>4.484820607175713E-2</v>
      </c>
      <c r="F54" s="4">
        <f t="shared" si="9"/>
        <v>1.655933762649494E-2</v>
      </c>
      <c r="G54" s="4">
        <f t="shared" si="9"/>
        <v>1</v>
      </c>
    </row>
    <row r="55" spans="1:7" s="6" customFormat="1" x14ac:dyDescent="0.25">
      <c r="A55" s="16" t="s">
        <v>47</v>
      </c>
      <c r="B55" s="4">
        <f t="shared" si="9"/>
        <v>0.44544449707879363</v>
      </c>
      <c r="C55" s="4">
        <f t="shared" si="9"/>
        <v>0.3394915521869572</v>
      </c>
      <c r="D55" s="4">
        <f t="shared" si="9"/>
        <v>0.15474498657824096</v>
      </c>
      <c r="E55" s="4">
        <f t="shared" si="9"/>
        <v>4.4844465498184112E-2</v>
      </c>
      <c r="F55" s="4">
        <f t="shared" si="9"/>
        <v>1.5474498657824095E-2</v>
      </c>
      <c r="G55" s="4">
        <f t="shared" si="9"/>
        <v>1</v>
      </c>
    </row>
    <row r="56" spans="1:7" s="6" customFormat="1" ht="60" x14ac:dyDescent="0.25">
      <c r="A56" s="20" t="s">
        <v>49</v>
      </c>
      <c r="B56" s="4">
        <f t="shared" si="9"/>
        <v>0.47671075330649798</v>
      </c>
      <c r="C56" s="4">
        <f t="shared" si="9"/>
        <v>0.32317423806785511</v>
      </c>
      <c r="D56" s="4">
        <f t="shared" si="9"/>
        <v>0.14376078205865439</v>
      </c>
      <c r="E56" s="4">
        <f t="shared" si="9"/>
        <v>4.600345025876941E-2</v>
      </c>
      <c r="F56" s="4">
        <f t="shared" si="9"/>
        <v>1.0350776308223116E-2</v>
      </c>
      <c r="G56" s="4">
        <f t="shared" si="9"/>
        <v>1</v>
      </c>
    </row>
    <row r="57" spans="1:7" s="6" customFormat="1" ht="30" x14ac:dyDescent="0.25">
      <c r="A57" s="20" t="s">
        <v>51</v>
      </c>
      <c r="B57" s="4">
        <f t="shared" si="9"/>
        <v>0.45390972663699936</v>
      </c>
      <c r="C57" s="4">
        <f t="shared" si="9"/>
        <v>0.32803560076287347</v>
      </c>
      <c r="D57" s="4">
        <f t="shared" si="9"/>
        <v>0.15003178639542275</v>
      </c>
      <c r="E57" s="4">
        <f t="shared" si="9"/>
        <v>4.7043865225683407E-2</v>
      </c>
      <c r="F57" s="4">
        <f t="shared" si="9"/>
        <v>2.097902097902098E-2</v>
      </c>
      <c r="G57" s="4">
        <f t="shared" si="9"/>
        <v>1</v>
      </c>
    </row>
    <row r="58" spans="1:7" s="6" customFormat="1" ht="75" x14ac:dyDescent="0.25">
      <c r="A58" s="20" t="s">
        <v>50</v>
      </c>
      <c r="B58" s="4">
        <f t="shared" si="9"/>
        <v>0.39608520437535982</v>
      </c>
      <c r="C58" s="4">
        <f t="shared" si="9"/>
        <v>0.3724812895797352</v>
      </c>
      <c r="D58" s="4">
        <f t="shared" si="9"/>
        <v>0.1692573402417962</v>
      </c>
      <c r="E58" s="4">
        <f t="shared" si="9"/>
        <v>4.4905008635578586E-2</v>
      </c>
      <c r="F58" s="4">
        <f t="shared" si="9"/>
        <v>1.7271157167530225E-2</v>
      </c>
      <c r="G58" s="4">
        <f t="shared" si="9"/>
        <v>1</v>
      </c>
    </row>
    <row r="59" spans="1:7" s="6" customFormat="1" ht="30" x14ac:dyDescent="0.25">
      <c r="A59" s="20" t="s">
        <v>53</v>
      </c>
      <c r="B59" s="4">
        <f t="shared" ref="B59:G59" si="10">B35/$G35</f>
        <v>0.48369961298068298</v>
      </c>
      <c r="C59" s="4">
        <f t="shared" si="10"/>
        <v>0.33635984517616513</v>
      </c>
      <c r="D59" s="4">
        <f t="shared" si="10"/>
        <v>0.12747171687047093</v>
      </c>
      <c r="E59" s="4">
        <f t="shared" si="10"/>
        <v>4.0477474725383808E-2</v>
      </c>
      <c r="F59" s="4">
        <f t="shared" si="10"/>
        <v>1.1991350247297111E-2</v>
      </c>
      <c r="G59" s="4">
        <f t="shared" si="10"/>
        <v>1</v>
      </c>
    </row>
    <row r="60" spans="1:7" s="6" customFormat="1" x14ac:dyDescent="0.25">
      <c r="A60" s="16"/>
      <c r="B60" s="4"/>
      <c r="C60" s="4"/>
      <c r="D60" s="4"/>
      <c r="E60" s="4"/>
      <c r="F60" s="4"/>
      <c r="G60" s="4"/>
    </row>
    <row r="61" spans="1:7" s="6" customFormat="1" x14ac:dyDescent="0.25">
      <c r="A61" s="17" t="s">
        <v>57</v>
      </c>
      <c r="B61" s="12">
        <f>B26/$G26</f>
        <v>0.42164179104477612</v>
      </c>
      <c r="C61" s="12">
        <f t="shared" ref="C61:G61" si="11">C26/$G26</f>
        <v>0.34328358208955223</v>
      </c>
      <c r="D61" s="12">
        <f t="shared" si="11"/>
        <v>0.16417910447761194</v>
      </c>
      <c r="E61" s="12">
        <f t="shared" si="11"/>
        <v>4.8507462686567165E-2</v>
      </c>
      <c r="F61" s="12">
        <f t="shared" si="11"/>
        <v>2.2388059701492536E-2</v>
      </c>
      <c r="G61" s="12">
        <f t="shared" si="11"/>
        <v>1</v>
      </c>
    </row>
    <row r="62" spans="1:7" x14ac:dyDescent="0.25">
      <c r="A62" s="16" t="s">
        <v>30</v>
      </c>
      <c r="B62" s="4">
        <f t="shared" ref="B62:G66" si="12">B13/$G13</f>
        <v>0.43505154639175259</v>
      </c>
      <c r="C62" s="4">
        <f t="shared" si="12"/>
        <v>0.35257731958762889</v>
      </c>
      <c r="D62" s="4">
        <f t="shared" si="12"/>
        <v>0.15670103092783505</v>
      </c>
      <c r="E62" s="4">
        <f t="shared" si="12"/>
        <v>4.1237113402061855E-2</v>
      </c>
      <c r="F62" s="4">
        <f t="shared" si="12"/>
        <v>1.443298969072165E-2</v>
      </c>
      <c r="G62" s="4">
        <f t="shared" si="12"/>
        <v>1</v>
      </c>
    </row>
    <row r="63" spans="1:7" x14ac:dyDescent="0.25">
      <c r="A63" s="16" t="s">
        <v>31</v>
      </c>
      <c r="B63" s="4">
        <f t="shared" si="12"/>
        <v>0.46229508196721314</v>
      </c>
      <c r="C63" s="4">
        <f t="shared" si="12"/>
        <v>0.35081967213114756</v>
      </c>
      <c r="D63" s="4">
        <f t="shared" si="12"/>
        <v>9.8360655737704916E-2</v>
      </c>
      <c r="E63" s="4">
        <f t="shared" si="12"/>
        <v>5.5737704918032788E-2</v>
      </c>
      <c r="F63" s="4">
        <f t="shared" si="12"/>
        <v>3.2786885245901641E-2</v>
      </c>
      <c r="G63" s="4">
        <f t="shared" si="12"/>
        <v>1</v>
      </c>
    </row>
    <row r="64" spans="1:7" x14ac:dyDescent="0.25">
      <c r="A64" s="16" t="s">
        <v>32</v>
      </c>
      <c r="B64" s="4">
        <f t="shared" si="12"/>
        <v>0.43243243243243246</v>
      </c>
      <c r="C64" s="4">
        <f t="shared" si="12"/>
        <v>0.33204633204633205</v>
      </c>
      <c r="D64" s="4">
        <f t="shared" si="12"/>
        <v>0.16602316602316602</v>
      </c>
      <c r="E64" s="4">
        <f t="shared" si="12"/>
        <v>5.4054054054054057E-2</v>
      </c>
      <c r="F64" s="4">
        <f t="shared" si="12"/>
        <v>1.5444015444015444E-2</v>
      </c>
      <c r="G64" s="4">
        <f t="shared" si="12"/>
        <v>1</v>
      </c>
    </row>
    <row r="65" spans="1:7" x14ac:dyDescent="0.25">
      <c r="A65" s="16" t="s">
        <v>33</v>
      </c>
      <c r="B65" s="4">
        <f t="shared" si="12"/>
        <v>0.52173913043478259</v>
      </c>
      <c r="C65" s="4">
        <f t="shared" si="12"/>
        <v>0.31014492753623191</v>
      </c>
      <c r="D65" s="4">
        <f t="shared" si="12"/>
        <v>0.12753623188405797</v>
      </c>
      <c r="E65" s="4">
        <f t="shared" si="12"/>
        <v>2.8985507246376812E-2</v>
      </c>
      <c r="F65" s="4">
        <f t="shared" si="12"/>
        <v>1.1594202898550725E-2</v>
      </c>
      <c r="G65" s="4">
        <f t="shared" si="12"/>
        <v>1</v>
      </c>
    </row>
    <row r="66" spans="1:7" x14ac:dyDescent="0.25">
      <c r="A66" s="16" t="s">
        <v>34</v>
      </c>
      <c r="B66" s="4">
        <f t="shared" si="12"/>
        <v>0.3888888888888889</v>
      </c>
      <c r="C66" s="4">
        <f t="shared" si="12"/>
        <v>0.26111111111111113</v>
      </c>
      <c r="D66" s="4">
        <f t="shared" si="12"/>
        <v>0.23333333333333334</v>
      </c>
      <c r="E66" s="4">
        <f t="shared" si="12"/>
        <v>7.2222222222222215E-2</v>
      </c>
      <c r="F66" s="4">
        <f t="shared" si="12"/>
        <v>4.4444444444444446E-2</v>
      </c>
      <c r="G66" s="4">
        <f t="shared" si="12"/>
        <v>1</v>
      </c>
    </row>
    <row r="67" spans="1:7" x14ac:dyDescent="0.25">
      <c r="A67" s="17" t="s">
        <v>58</v>
      </c>
      <c r="B67" s="12">
        <v>0.48557692307692307</v>
      </c>
      <c r="C67" s="12">
        <v>0.31153846153846154</v>
      </c>
      <c r="D67" s="12">
        <v>0.1528846153846154</v>
      </c>
      <c r="E67" s="12">
        <v>4.1346153846153845E-2</v>
      </c>
      <c r="F67" s="12">
        <v>8.6538461538461543E-3</v>
      </c>
      <c r="G67" s="12">
        <v>1</v>
      </c>
    </row>
    <row r="68" spans="1:7" x14ac:dyDescent="0.25">
      <c r="A68" s="16" t="s">
        <v>35</v>
      </c>
      <c r="B68" s="4">
        <f t="shared" ref="B68:G71" si="13">B18/$G18</f>
        <v>0.48709677419354841</v>
      </c>
      <c r="C68" s="4">
        <f t="shared" si="13"/>
        <v>0.35483870967741937</v>
      </c>
      <c r="D68" s="4">
        <f t="shared" si="13"/>
        <v>0.11935483870967742</v>
      </c>
      <c r="E68" s="4">
        <f t="shared" si="13"/>
        <v>3.5483870967741936E-2</v>
      </c>
      <c r="F68" s="4">
        <f t="shared" si="13"/>
        <v>3.2258064516129032E-3</v>
      </c>
      <c r="G68" s="4">
        <f t="shared" si="13"/>
        <v>1</v>
      </c>
    </row>
    <row r="69" spans="1:7" x14ac:dyDescent="0.25">
      <c r="A69" s="16" t="s">
        <v>36</v>
      </c>
      <c r="B69" s="4">
        <f t="shared" si="13"/>
        <v>0.49099099099099097</v>
      </c>
      <c r="C69" s="4">
        <f t="shared" si="13"/>
        <v>0.32882882882882886</v>
      </c>
      <c r="D69" s="4">
        <f t="shared" si="13"/>
        <v>0.12612612612612611</v>
      </c>
      <c r="E69" s="4">
        <f t="shared" si="13"/>
        <v>4.954954954954955E-2</v>
      </c>
      <c r="F69" s="4">
        <f t="shared" si="13"/>
        <v>4.5045045045045045E-3</v>
      </c>
      <c r="G69" s="4">
        <f t="shared" si="13"/>
        <v>1</v>
      </c>
    </row>
    <row r="70" spans="1:7" x14ac:dyDescent="0.25">
      <c r="A70" s="16" t="s">
        <v>37</v>
      </c>
      <c r="B70" s="4">
        <f t="shared" si="13"/>
        <v>0.46491228070175439</v>
      </c>
      <c r="C70" s="4">
        <f t="shared" si="13"/>
        <v>0.30263157894736842</v>
      </c>
      <c r="D70" s="4">
        <f t="shared" si="13"/>
        <v>0.17982456140350878</v>
      </c>
      <c r="E70" s="4">
        <f t="shared" si="13"/>
        <v>5.2631578947368418E-2</v>
      </c>
      <c r="F70" s="4">
        <f t="shared" si="13"/>
        <v>0</v>
      </c>
      <c r="G70" s="4">
        <f t="shared" si="13"/>
        <v>1</v>
      </c>
    </row>
    <row r="71" spans="1:7" x14ac:dyDescent="0.25">
      <c r="A71" s="16" t="s">
        <v>38</v>
      </c>
      <c r="B71" s="4">
        <f t="shared" si="13"/>
        <v>0.49642857142857144</v>
      </c>
      <c r="C71" s="4">
        <f t="shared" si="13"/>
        <v>0.25714285714285712</v>
      </c>
      <c r="D71" s="4">
        <f t="shared" si="13"/>
        <v>0.18928571428571428</v>
      </c>
      <c r="E71" s="4">
        <f t="shared" si="13"/>
        <v>3.214285714285714E-2</v>
      </c>
      <c r="F71" s="4">
        <f t="shared" si="13"/>
        <v>2.5000000000000001E-2</v>
      </c>
      <c r="G71" s="4">
        <f t="shared" si="13"/>
        <v>1</v>
      </c>
    </row>
    <row r="72" spans="1:7" x14ac:dyDescent="0.25">
      <c r="A72" s="17" t="s">
        <v>60</v>
      </c>
      <c r="B72" s="12">
        <v>0.40400471142520611</v>
      </c>
      <c r="C72" s="12">
        <v>0.36866902237926974</v>
      </c>
      <c r="D72" s="12">
        <v>0.17196702002355713</v>
      </c>
      <c r="E72" s="12">
        <v>4.1224970553592463E-2</v>
      </c>
      <c r="F72" s="12">
        <v>1.4134275618374558E-2</v>
      </c>
      <c r="G72" s="12">
        <v>1</v>
      </c>
    </row>
    <row r="73" spans="1:7" x14ac:dyDescent="0.25">
      <c r="A73" s="16" t="s">
        <v>39</v>
      </c>
      <c r="B73" s="4">
        <f t="shared" ref="B73:G75" si="14">B22/$G22</f>
        <v>0.34196891191709844</v>
      </c>
      <c r="C73" s="4">
        <f t="shared" si="14"/>
        <v>0.38860103626943004</v>
      </c>
      <c r="D73" s="4">
        <f t="shared" si="14"/>
        <v>0.21243523316062177</v>
      </c>
      <c r="E73" s="4">
        <f t="shared" si="14"/>
        <v>3.367875647668394E-2</v>
      </c>
      <c r="F73" s="4">
        <f t="shared" si="14"/>
        <v>2.3316062176165803E-2</v>
      </c>
      <c r="G73" s="4">
        <f t="shared" si="14"/>
        <v>1</v>
      </c>
    </row>
    <row r="74" spans="1:7" x14ac:dyDescent="0.25">
      <c r="A74" s="16" t="s">
        <v>40</v>
      </c>
      <c r="B74" s="4">
        <f t="shared" si="14"/>
        <v>0.42532467532467533</v>
      </c>
      <c r="C74" s="4">
        <f t="shared" si="14"/>
        <v>0.37662337662337664</v>
      </c>
      <c r="D74" s="4">
        <f t="shared" si="14"/>
        <v>0.1461038961038961</v>
      </c>
      <c r="E74" s="4">
        <f t="shared" si="14"/>
        <v>4.8701298701298704E-2</v>
      </c>
      <c r="F74" s="4">
        <f t="shared" si="14"/>
        <v>3.246753246753247E-3</v>
      </c>
      <c r="G74" s="4">
        <f t="shared" si="14"/>
        <v>1</v>
      </c>
    </row>
    <row r="75" spans="1:7" x14ac:dyDescent="0.25">
      <c r="A75" s="16" t="s">
        <v>41</v>
      </c>
      <c r="B75" s="4">
        <f t="shared" si="14"/>
        <v>0.5161290322580645</v>
      </c>
      <c r="C75" s="4">
        <f t="shared" si="14"/>
        <v>0.3032258064516129</v>
      </c>
      <c r="D75" s="4">
        <f t="shared" si="14"/>
        <v>0.12258064516129032</v>
      </c>
      <c r="E75" s="4">
        <f t="shared" si="14"/>
        <v>4.5161290322580643E-2</v>
      </c>
      <c r="F75" s="4">
        <f t="shared" si="14"/>
        <v>1.2903225806451613E-2</v>
      </c>
      <c r="G75" s="4">
        <f t="shared" si="14"/>
        <v>1</v>
      </c>
    </row>
    <row r="76" spans="1:7" x14ac:dyDescent="0.25">
      <c r="A76" s="17" t="s">
        <v>59</v>
      </c>
      <c r="B76" s="12">
        <v>0.45945945945945948</v>
      </c>
      <c r="C76" s="12">
        <v>0.33854907539118068</v>
      </c>
      <c r="D76" s="12">
        <v>0.13655761024182078</v>
      </c>
      <c r="E76" s="12">
        <v>5.2631578947368418E-2</v>
      </c>
      <c r="F76" s="12">
        <v>1.2802275960170697E-2</v>
      </c>
      <c r="G76" s="12">
        <v>1</v>
      </c>
    </row>
    <row r="77" spans="1:7" x14ac:dyDescent="0.25">
      <c r="A77" s="16" t="s">
        <v>42</v>
      </c>
      <c r="B77" s="4">
        <f t="shared" ref="B77:G79" si="15">B25/$G25</f>
        <v>0.44915254237288138</v>
      </c>
      <c r="C77" s="4">
        <f t="shared" si="15"/>
        <v>0.36864406779661019</v>
      </c>
      <c r="D77" s="4">
        <f t="shared" si="15"/>
        <v>0.11864406779661017</v>
      </c>
      <c r="E77" s="4">
        <f t="shared" si="15"/>
        <v>5.0847457627118647E-2</v>
      </c>
      <c r="F77" s="4">
        <f t="shared" si="15"/>
        <v>1.2711864406779662E-2</v>
      </c>
      <c r="G77" s="4">
        <f t="shared" si="15"/>
        <v>1</v>
      </c>
    </row>
    <row r="78" spans="1:7" x14ac:dyDescent="0.25">
      <c r="A78" s="16" t="s">
        <v>43</v>
      </c>
      <c r="B78" s="4">
        <f t="shared" si="15"/>
        <v>0.42164179104477612</v>
      </c>
      <c r="C78" s="4">
        <f t="shared" si="15"/>
        <v>0.34328358208955223</v>
      </c>
      <c r="D78" s="4">
        <f t="shared" si="15"/>
        <v>0.16417910447761194</v>
      </c>
      <c r="E78" s="4">
        <f t="shared" si="15"/>
        <v>4.8507462686567165E-2</v>
      </c>
      <c r="F78" s="4">
        <f t="shared" si="15"/>
        <v>2.2388059701492536E-2</v>
      </c>
      <c r="G78" s="4">
        <f t="shared" si="15"/>
        <v>1</v>
      </c>
    </row>
    <row r="79" spans="1:7" x14ac:dyDescent="0.25">
      <c r="A79" s="16" t="s">
        <v>44</v>
      </c>
      <c r="B79" s="4">
        <f t="shared" si="15"/>
        <v>0.52261306532663321</v>
      </c>
      <c r="C79" s="4">
        <f t="shared" si="15"/>
        <v>0.29648241206030151</v>
      </c>
      <c r="D79" s="4">
        <f t="shared" si="15"/>
        <v>0.12060301507537688</v>
      </c>
      <c r="E79" s="4">
        <f t="shared" si="15"/>
        <v>6.030150753768844E-2</v>
      </c>
      <c r="F79" s="4">
        <f t="shared" si="15"/>
        <v>0</v>
      </c>
      <c r="G79" s="4">
        <f t="shared" si="15"/>
        <v>1</v>
      </c>
    </row>
    <row r="80" spans="1:7" x14ac:dyDescent="0.25">
      <c r="A80" s="17" t="s">
        <v>61</v>
      </c>
      <c r="B80" s="12">
        <f t="shared" ref="B80:G80" si="16">B45/$G45</f>
        <v>0.45945945945945948</v>
      </c>
      <c r="C80" s="12">
        <f t="shared" si="16"/>
        <v>0.33854907539118068</v>
      </c>
      <c r="D80" s="12">
        <f t="shared" si="16"/>
        <v>0.13655761024182078</v>
      </c>
      <c r="E80" s="12">
        <f t="shared" si="16"/>
        <v>5.2631578947368418E-2</v>
      </c>
      <c r="F80" s="12">
        <f t="shared" si="16"/>
        <v>1.2802275960170697E-2</v>
      </c>
      <c r="G80" s="12">
        <f t="shared" si="16"/>
        <v>1</v>
      </c>
    </row>
    <row r="83" spans="1:2" ht="30" x14ac:dyDescent="0.25">
      <c r="A83" s="59" t="s">
        <v>18</v>
      </c>
      <c r="B83" s="32" t="s">
        <v>406</v>
      </c>
    </row>
    <row r="84" spans="1:2" ht="45" x14ac:dyDescent="0.25">
      <c r="A84" s="58" t="s">
        <v>19</v>
      </c>
      <c r="B84" s="30" t="s">
        <v>407</v>
      </c>
    </row>
    <row r="85" spans="1:2" x14ac:dyDescent="0.25">
      <c r="A85" s="27" t="s">
        <v>458</v>
      </c>
      <c r="B85" s="28">
        <v>0.78271918678526053</v>
      </c>
    </row>
    <row r="86" spans="1:2" x14ac:dyDescent="0.25">
      <c r="A86" s="27" t="s">
        <v>459</v>
      </c>
      <c r="B86" s="28">
        <v>0.79711538461538467</v>
      </c>
    </row>
    <row r="87" spans="1:2" x14ac:dyDescent="0.25">
      <c r="A87" s="27" t="s">
        <v>461</v>
      </c>
      <c r="B87" s="28">
        <v>0.79800853485064016</v>
      </c>
    </row>
    <row r="88" spans="1:2" x14ac:dyDescent="0.25">
      <c r="A88" s="27" t="s">
        <v>460</v>
      </c>
      <c r="B88" s="28">
        <v>0.77267373380447579</v>
      </c>
    </row>
    <row r="89" spans="1:2" x14ac:dyDescent="0.25">
      <c r="A89" s="53" t="s">
        <v>61</v>
      </c>
      <c r="B89" s="28">
        <v>0.78684589534325489</v>
      </c>
    </row>
    <row r="90" spans="1:2" x14ac:dyDescent="0.25">
      <c r="A90" s="53"/>
      <c r="B90" s="28"/>
    </row>
    <row r="91" spans="1:2" x14ac:dyDescent="0.25">
      <c r="A91" s="53" t="s">
        <v>52</v>
      </c>
      <c r="B91" s="28">
        <v>0.78697446659671222</v>
      </c>
    </row>
    <row r="92" spans="1:2" x14ac:dyDescent="0.25">
      <c r="A92" s="53"/>
      <c r="B92" s="28"/>
    </row>
    <row r="93" spans="1:2" x14ac:dyDescent="0.25">
      <c r="A93" s="57" t="s">
        <v>215</v>
      </c>
      <c r="B93" s="34">
        <v>0.78583038749861223</v>
      </c>
    </row>
    <row r="94" spans="1:2" x14ac:dyDescent="0.25">
      <c r="B94" s="4"/>
    </row>
    <row r="95" spans="1:2" x14ac:dyDescent="0.25">
      <c r="A95" s="16" t="s">
        <v>45</v>
      </c>
      <c r="B95" s="4">
        <v>0.79515640766902118</v>
      </c>
    </row>
    <row r="96" spans="1:2" x14ac:dyDescent="0.25">
      <c r="A96" s="16" t="s">
        <v>46</v>
      </c>
      <c r="B96" s="4">
        <v>0.78081876724930999</v>
      </c>
    </row>
    <row r="97" spans="1:2" x14ac:dyDescent="0.25">
      <c r="A97" s="16" t="s">
        <v>47</v>
      </c>
      <c r="B97" s="4">
        <v>0.78493604926575089</v>
      </c>
    </row>
    <row r="98" spans="1:2" ht="60" x14ac:dyDescent="0.25">
      <c r="A98" s="20" t="s">
        <v>49</v>
      </c>
      <c r="B98" s="4">
        <v>0.79988499137435309</v>
      </c>
    </row>
    <row r="99" spans="1:2" ht="30" x14ac:dyDescent="0.25">
      <c r="A99" s="20" t="s">
        <v>51</v>
      </c>
      <c r="B99" s="4">
        <v>0.78194532739987288</v>
      </c>
    </row>
    <row r="100" spans="1:2" ht="75" x14ac:dyDescent="0.25">
      <c r="A100" s="20" t="s">
        <v>50</v>
      </c>
      <c r="B100" s="4">
        <v>0.76856649395509502</v>
      </c>
    </row>
    <row r="101" spans="1:2" ht="30" x14ac:dyDescent="0.25">
      <c r="A101" s="20" t="s">
        <v>53</v>
      </c>
      <c r="B101" s="4">
        <v>0.82005945815684811</v>
      </c>
    </row>
    <row r="102" spans="1:2" x14ac:dyDescent="0.25">
      <c r="B102" s="4"/>
    </row>
    <row r="103" spans="1:2" x14ac:dyDescent="0.25">
      <c r="A103" s="17" t="s">
        <v>57</v>
      </c>
      <c r="B103" s="12">
        <v>0.78271918678526053</v>
      </c>
    </row>
    <row r="104" spans="1:2" x14ac:dyDescent="0.25">
      <c r="A104" s="16" t="s">
        <v>30</v>
      </c>
      <c r="B104" s="4">
        <v>0.78762886597938153</v>
      </c>
    </row>
    <row r="105" spans="1:2" x14ac:dyDescent="0.25">
      <c r="A105" s="16" t="s">
        <v>31</v>
      </c>
      <c r="B105" s="4">
        <v>0.81311475409836076</v>
      </c>
    </row>
    <row r="106" spans="1:2" x14ac:dyDescent="0.25">
      <c r="A106" s="16" t="s">
        <v>32</v>
      </c>
      <c r="B106" s="4">
        <v>0.76447876447876451</v>
      </c>
    </row>
    <row r="107" spans="1:2" x14ac:dyDescent="0.25">
      <c r="A107" s="16" t="s">
        <v>33</v>
      </c>
      <c r="B107" s="4">
        <v>0.8318840579710145</v>
      </c>
    </row>
    <row r="108" spans="1:2" x14ac:dyDescent="0.25">
      <c r="A108" s="16" t="s">
        <v>34</v>
      </c>
      <c r="B108" s="4">
        <v>0.65</v>
      </c>
    </row>
    <row r="109" spans="1:2" x14ac:dyDescent="0.25">
      <c r="A109" s="17" t="s">
        <v>58</v>
      </c>
      <c r="B109" s="12">
        <v>0.79711538461538467</v>
      </c>
    </row>
    <row r="110" spans="1:2" x14ac:dyDescent="0.25">
      <c r="A110" s="16" t="s">
        <v>35</v>
      </c>
      <c r="B110" s="4">
        <v>0.84193548387096784</v>
      </c>
    </row>
    <row r="111" spans="1:2" x14ac:dyDescent="0.25">
      <c r="A111" s="16" t="s">
        <v>36</v>
      </c>
      <c r="B111" s="4">
        <v>0.81981981981981988</v>
      </c>
    </row>
    <row r="112" spans="1:2" x14ac:dyDescent="0.25">
      <c r="A112" s="16" t="s">
        <v>37</v>
      </c>
      <c r="B112" s="4">
        <v>0.76754385964912286</v>
      </c>
    </row>
    <row r="113" spans="1:2" x14ac:dyDescent="0.25">
      <c r="A113" s="16" t="s">
        <v>38</v>
      </c>
      <c r="B113" s="4">
        <v>0.75357142857142856</v>
      </c>
    </row>
    <row r="114" spans="1:2" x14ac:dyDescent="0.25">
      <c r="A114" s="17" t="s">
        <v>60</v>
      </c>
      <c r="B114" s="12">
        <v>0.77267373380447579</v>
      </c>
    </row>
    <row r="115" spans="1:2" x14ac:dyDescent="0.25">
      <c r="A115" s="16" t="s">
        <v>39</v>
      </c>
      <c r="B115" s="4">
        <v>0.73056994818652843</v>
      </c>
    </row>
    <row r="116" spans="1:2" x14ac:dyDescent="0.25">
      <c r="A116" s="16" t="s">
        <v>40</v>
      </c>
      <c r="B116" s="4">
        <v>0.80194805194805197</v>
      </c>
    </row>
    <row r="117" spans="1:2" x14ac:dyDescent="0.25">
      <c r="A117" s="16" t="s">
        <v>41</v>
      </c>
      <c r="B117" s="4">
        <v>0.8193548387096774</v>
      </c>
    </row>
    <row r="118" spans="1:2" x14ac:dyDescent="0.25">
      <c r="A118" s="17" t="s">
        <v>59</v>
      </c>
      <c r="B118" s="12">
        <v>0.79800853485064016</v>
      </c>
    </row>
    <row r="119" spans="1:2" x14ac:dyDescent="0.25">
      <c r="A119" s="16" t="s">
        <v>42</v>
      </c>
      <c r="B119" s="4">
        <v>0.81779661016949157</v>
      </c>
    </row>
    <row r="120" spans="1:2" x14ac:dyDescent="0.25">
      <c r="A120" s="16" t="s">
        <v>43</v>
      </c>
      <c r="B120" s="4">
        <v>0.7649253731343284</v>
      </c>
    </row>
    <row r="121" spans="1:2" x14ac:dyDescent="0.25">
      <c r="A121" s="16" t="s">
        <v>44</v>
      </c>
      <c r="B121" s="4">
        <v>0.81909547738693478</v>
      </c>
    </row>
    <row r="122" spans="1:2" x14ac:dyDescent="0.25">
      <c r="A122" s="17" t="s">
        <v>61</v>
      </c>
      <c r="B122" s="12">
        <v>0.78684589534325489</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C043D-1E2F-415B-BD12-47ED852BC750}">
  <dimension ref="A1:B17"/>
  <sheetViews>
    <sheetView workbookViewId="0">
      <selection activeCell="B19" sqref="B19"/>
    </sheetView>
  </sheetViews>
  <sheetFormatPr defaultColWidth="8.7109375" defaultRowHeight="15" x14ac:dyDescent="0.25"/>
  <cols>
    <col min="1" max="1" width="21.28515625" style="1" customWidth="1"/>
    <col min="2" max="2" width="30" style="2" customWidth="1"/>
    <col min="3" max="16384" width="8.7109375" style="1"/>
  </cols>
  <sheetData>
    <row r="1" spans="1:2" x14ac:dyDescent="0.25">
      <c r="A1" s="9" t="s">
        <v>206</v>
      </c>
    </row>
    <row r="2" spans="1:2" x14ac:dyDescent="0.25">
      <c r="A2" s="19" t="s">
        <v>207</v>
      </c>
    </row>
    <row r="3" spans="1:2" x14ac:dyDescent="0.25">
      <c r="A3" s="17" t="s">
        <v>208</v>
      </c>
    </row>
    <row r="4" spans="1:2" x14ac:dyDescent="0.25">
      <c r="A4" s="19" t="s">
        <v>209</v>
      </c>
    </row>
    <row r="7" spans="1:2" s="5" customFormat="1" ht="45" x14ac:dyDescent="0.25">
      <c r="A7" s="31" t="s">
        <v>18</v>
      </c>
      <c r="B7" s="32" t="s">
        <v>216</v>
      </c>
    </row>
    <row r="8" spans="1:2" s="5" customFormat="1" ht="30" x14ac:dyDescent="0.25">
      <c r="A8" s="29" t="s">
        <v>19</v>
      </c>
      <c r="B8" s="30" t="s">
        <v>210</v>
      </c>
    </row>
    <row r="9" spans="1:2" x14ac:dyDescent="0.25">
      <c r="A9" s="27" t="s">
        <v>211</v>
      </c>
      <c r="B9" s="35">
        <v>4.3</v>
      </c>
    </row>
    <row r="10" spans="1:2" x14ac:dyDescent="0.25">
      <c r="A10" s="27" t="s">
        <v>212</v>
      </c>
      <c r="B10" s="35">
        <v>1.9</v>
      </c>
    </row>
    <row r="11" spans="1:2" x14ac:dyDescent="0.25">
      <c r="A11" s="27" t="s">
        <v>214</v>
      </c>
      <c r="B11" s="35">
        <v>7.1</v>
      </c>
    </row>
    <row r="12" spans="1:2" x14ac:dyDescent="0.25">
      <c r="A12" s="27" t="s">
        <v>213</v>
      </c>
      <c r="B12" s="35">
        <v>1.8</v>
      </c>
    </row>
    <row r="13" spans="1:2" x14ac:dyDescent="0.25">
      <c r="A13" s="53" t="s">
        <v>236</v>
      </c>
      <c r="B13" s="35">
        <v>3.5</v>
      </c>
    </row>
    <row r="14" spans="1:2" x14ac:dyDescent="0.25">
      <c r="A14" s="53"/>
      <c r="B14" s="35"/>
    </row>
    <row r="15" spans="1:2" x14ac:dyDescent="0.25">
      <c r="A15" s="27" t="s">
        <v>52</v>
      </c>
      <c r="B15" s="35">
        <v>4.8</v>
      </c>
    </row>
    <row r="16" spans="1:2" x14ac:dyDescent="0.25">
      <c r="A16" s="27"/>
      <c r="B16" s="35"/>
    </row>
    <row r="17" spans="1:2" x14ac:dyDescent="0.25">
      <c r="A17" s="60" t="s">
        <v>215</v>
      </c>
      <c r="B17" s="36">
        <v>5.5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64BA3-44F6-4448-9712-DB0F3134FF56}">
  <dimension ref="A1:J124"/>
  <sheetViews>
    <sheetView topLeftCell="A76" workbookViewId="0">
      <selection activeCell="E90" sqref="E90"/>
    </sheetView>
  </sheetViews>
  <sheetFormatPr defaultColWidth="8.7109375" defaultRowHeight="15" x14ac:dyDescent="0.25"/>
  <cols>
    <col min="1" max="1" width="18.140625" style="16" customWidth="1"/>
    <col min="2" max="2" width="9" style="2" bestFit="1" customWidth="1"/>
    <col min="3" max="3" width="14.42578125" style="2" customWidth="1"/>
    <col min="4" max="4" width="13" style="2" customWidth="1"/>
    <col min="5" max="5" width="12.85546875" style="2" customWidth="1"/>
    <col min="6" max="6" width="14.5703125" style="2" bestFit="1" customWidth="1"/>
    <col min="7" max="7" width="14" style="2" bestFit="1" customWidth="1"/>
    <col min="8" max="8" width="9.42578125" style="2" bestFit="1" customWidth="1"/>
    <col min="9" max="9" width="3.5703125" style="2" customWidth="1"/>
    <col min="10" max="10" width="18.85546875" style="2" bestFit="1" customWidth="1"/>
    <col min="11" max="16384" width="8.7109375" style="2"/>
  </cols>
  <sheetData>
    <row r="1" spans="1:10" x14ac:dyDescent="0.25">
      <c r="A1" s="17" t="s">
        <v>195</v>
      </c>
    </row>
    <row r="2" spans="1:10" x14ac:dyDescent="0.25">
      <c r="A2" s="19" t="s">
        <v>192</v>
      </c>
    </row>
    <row r="3" spans="1:10" x14ac:dyDescent="0.25">
      <c r="A3" s="9" t="s">
        <v>194</v>
      </c>
    </row>
    <row r="4" spans="1:10" x14ac:dyDescent="0.25">
      <c r="A4" s="19" t="s">
        <v>193</v>
      </c>
    </row>
    <row r="5" spans="1:10" x14ac:dyDescent="0.25">
      <c r="A5" s="19"/>
    </row>
    <row r="6" spans="1:10" x14ac:dyDescent="0.25">
      <c r="A6" s="17" t="s">
        <v>205</v>
      </c>
    </row>
    <row r="7" spans="1:10" x14ac:dyDescent="0.25">
      <c r="A7" s="17" t="s">
        <v>204</v>
      </c>
    </row>
    <row r="8" spans="1:10" s="8" customFormat="1" ht="45" x14ac:dyDescent="0.25">
      <c r="A8" s="21" t="s">
        <v>18</v>
      </c>
      <c r="B8" s="8" t="s">
        <v>196</v>
      </c>
      <c r="C8" s="8" t="s">
        <v>197</v>
      </c>
      <c r="D8" s="8" t="s">
        <v>198</v>
      </c>
      <c r="E8" s="8" t="s">
        <v>202</v>
      </c>
      <c r="F8" s="8" t="s">
        <v>203</v>
      </c>
      <c r="G8" s="8" t="s">
        <v>24</v>
      </c>
      <c r="H8" s="8" t="s">
        <v>12</v>
      </c>
      <c r="J8" s="8" t="s">
        <v>410</v>
      </c>
    </row>
    <row r="9" spans="1:10" s="8" customFormat="1" ht="90" x14ac:dyDescent="0.25">
      <c r="A9" s="21" t="s">
        <v>19</v>
      </c>
      <c r="B9" s="8" t="s">
        <v>190</v>
      </c>
      <c r="C9" s="8" t="s">
        <v>199</v>
      </c>
      <c r="D9" s="8" t="s">
        <v>200</v>
      </c>
      <c r="E9" s="8" t="s">
        <v>201</v>
      </c>
      <c r="F9" s="8" t="s">
        <v>191</v>
      </c>
      <c r="G9" s="8" t="s">
        <v>29</v>
      </c>
      <c r="H9" s="8" t="s">
        <v>17</v>
      </c>
      <c r="J9" s="8" t="s">
        <v>411</v>
      </c>
    </row>
    <row r="10" spans="1:10" s="8" customFormat="1" x14ac:dyDescent="0.25">
      <c r="A10" s="27" t="s">
        <v>458</v>
      </c>
      <c r="B10" s="2">
        <f t="shared" ref="B10:G10" si="0">SUM(B15:B19)</f>
        <v>750</v>
      </c>
      <c r="C10" s="2">
        <f t="shared" si="0"/>
        <v>530</v>
      </c>
      <c r="D10" s="2">
        <f t="shared" si="0"/>
        <v>173</v>
      </c>
      <c r="E10" s="2">
        <f t="shared" si="0"/>
        <v>47</v>
      </c>
      <c r="F10" s="2">
        <f t="shared" si="0"/>
        <v>27</v>
      </c>
      <c r="G10" s="2">
        <f t="shared" si="0"/>
        <v>152</v>
      </c>
      <c r="H10" s="2">
        <f>SUM(H15:H19)</f>
        <v>929</v>
      </c>
      <c r="J10" s="6">
        <v>777</v>
      </c>
    </row>
    <row r="11" spans="1:10" s="8" customFormat="1" x14ac:dyDescent="0.25">
      <c r="A11" s="27" t="s">
        <v>459</v>
      </c>
      <c r="B11" s="2">
        <f t="shared" ref="B11:G11" si="1">SUM(B20:B23)</f>
        <v>565</v>
      </c>
      <c r="C11" s="2">
        <f t="shared" si="1"/>
        <v>458</v>
      </c>
      <c r="D11" s="2">
        <f t="shared" si="1"/>
        <v>80</v>
      </c>
      <c r="E11" s="2">
        <f t="shared" si="1"/>
        <v>27</v>
      </c>
      <c r="F11" s="2">
        <f t="shared" si="1"/>
        <v>12</v>
      </c>
      <c r="G11" s="2">
        <f t="shared" si="1"/>
        <v>4</v>
      </c>
      <c r="H11" s="2">
        <f>SUM(H20:H23)</f>
        <v>581</v>
      </c>
      <c r="J11" s="6">
        <v>577</v>
      </c>
    </row>
    <row r="12" spans="1:10" s="8" customFormat="1" x14ac:dyDescent="0.25">
      <c r="A12" s="27" t="s">
        <v>461</v>
      </c>
      <c r="B12" s="2">
        <f t="shared" ref="B12:G12" si="2">SUM(B27:B29)</f>
        <v>430</v>
      </c>
      <c r="C12" s="2">
        <f t="shared" si="2"/>
        <v>273</v>
      </c>
      <c r="D12" s="2">
        <f t="shared" si="2"/>
        <v>99</v>
      </c>
      <c r="E12" s="2">
        <f t="shared" si="2"/>
        <v>58</v>
      </c>
      <c r="F12" s="2">
        <f t="shared" si="2"/>
        <v>23</v>
      </c>
      <c r="G12" s="2">
        <f t="shared" si="2"/>
        <v>5</v>
      </c>
      <c r="H12" s="2">
        <f>SUM(H27:H29)</f>
        <v>458</v>
      </c>
      <c r="J12" s="6">
        <v>453</v>
      </c>
    </row>
    <row r="13" spans="1:10" s="8" customFormat="1" x14ac:dyDescent="0.25">
      <c r="A13" s="27" t="s">
        <v>460</v>
      </c>
      <c r="B13" s="2">
        <f t="shared" ref="B13:G13" si="3">SUM(B24:B26)</f>
        <v>431</v>
      </c>
      <c r="C13" s="2">
        <f t="shared" si="3"/>
        <v>358</v>
      </c>
      <c r="D13" s="2">
        <f t="shared" si="3"/>
        <v>58</v>
      </c>
      <c r="E13" s="2">
        <f t="shared" si="3"/>
        <v>15</v>
      </c>
      <c r="F13" s="2">
        <f t="shared" si="3"/>
        <v>17</v>
      </c>
      <c r="G13" s="2">
        <f t="shared" si="3"/>
        <v>41</v>
      </c>
      <c r="H13" s="2">
        <f>SUM(H24:H26)</f>
        <v>489</v>
      </c>
      <c r="J13" s="6">
        <v>448</v>
      </c>
    </row>
    <row r="14" spans="1:10" s="8" customFormat="1" x14ac:dyDescent="0.25">
      <c r="A14" s="1" t="s">
        <v>61</v>
      </c>
      <c r="B14" s="2">
        <f t="shared" ref="B14:G14" si="4">SUM(B10:B13)</f>
        <v>2176</v>
      </c>
      <c r="C14" s="2">
        <f t="shared" si="4"/>
        <v>1619</v>
      </c>
      <c r="D14" s="2">
        <f t="shared" si="4"/>
        <v>410</v>
      </c>
      <c r="E14" s="2">
        <f t="shared" si="4"/>
        <v>147</v>
      </c>
      <c r="F14" s="2">
        <f t="shared" si="4"/>
        <v>79</v>
      </c>
      <c r="G14" s="2">
        <f t="shared" si="4"/>
        <v>202</v>
      </c>
      <c r="H14" s="2">
        <f>SUM(H10:H13)</f>
        <v>2457</v>
      </c>
      <c r="J14" s="6">
        <v>2255</v>
      </c>
    </row>
    <row r="15" spans="1:10" x14ac:dyDescent="0.25">
      <c r="A15" s="16" t="s">
        <v>30</v>
      </c>
      <c r="B15" s="2">
        <v>216</v>
      </c>
      <c r="C15" s="2">
        <v>190</v>
      </c>
      <c r="D15" s="2">
        <v>23</v>
      </c>
      <c r="E15" s="2">
        <v>3</v>
      </c>
      <c r="F15" s="2">
        <v>3</v>
      </c>
      <c r="G15" s="2">
        <v>2</v>
      </c>
      <c r="H15" s="2">
        <v>221</v>
      </c>
      <c r="J15" s="6">
        <v>219</v>
      </c>
    </row>
    <row r="16" spans="1:10" x14ac:dyDescent="0.25">
      <c r="A16" s="16" t="s">
        <v>31</v>
      </c>
      <c r="B16" s="2">
        <v>151</v>
      </c>
      <c r="C16" s="2">
        <v>102</v>
      </c>
      <c r="D16" s="2">
        <v>30</v>
      </c>
      <c r="E16" s="2">
        <v>19</v>
      </c>
      <c r="F16" s="2">
        <v>8</v>
      </c>
      <c r="G16" s="2">
        <v>0</v>
      </c>
      <c r="H16" s="2">
        <v>159</v>
      </c>
      <c r="J16" s="6">
        <v>159</v>
      </c>
    </row>
    <row r="17" spans="1:10" x14ac:dyDescent="0.25">
      <c r="A17" s="16" t="s">
        <v>32</v>
      </c>
      <c r="B17" s="2">
        <v>131</v>
      </c>
      <c r="C17" s="2">
        <v>95</v>
      </c>
      <c r="D17" s="2">
        <v>34</v>
      </c>
      <c r="E17" s="2">
        <v>2</v>
      </c>
      <c r="F17" s="2">
        <v>6</v>
      </c>
      <c r="G17" s="2">
        <v>145</v>
      </c>
      <c r="H17" s="2">
        <v>282</v>
      </c>
      <c r="J17" s="6">
        <v>137</v>
      </c>
    </row>
    <row r="18" spans="1:10" x14ac:dyDescent="0.25">
      <c r="A18" s="16" t="s">
        <v>33</v>
      </c>
      <c r="B18" s="2">
        <v>168</v>
      </c>
      <c r="C18" s="2">
        <v>121</v>
      </c>
      <c r="D18" s="2">
        <v>37</v>
      </c>
      <c r="E18" s="2">
        <v>10</v>
      </c>
      <c r="F18" s="2">
        <v>5</v>
      </c>
      <c r="G18" s="2">
        <v>5</v>
      </c>
      <c r="H18" s="2">
        <v>178</v>
      </c>
      <c r="J18" s="6">
        <v>173</v>
      </c>
    </row>
    <row r="19" spans="1:10" x14ac:dyDescent="0.25">
      <c r="A19" s="16" t="s">
        <v>34</v>
      </c>
      <c r="B19" s="2">
        <v>84</v>
      </c>
      <c r="C19" s="2">
        <v>22</v>
      </c>
      <c r="D19" s="2">
        <v>49</v>
      </c>
      <c r="E19" s="2">
        <v>13</v>
      </c>
      <c r="F19" s="2">
        <v>5</v>
      </c>
      <c r="G19" s="2">
        <v>0</v>
      </c>
      <c r="H19" s="2">
        <v>89</v>
      </c>
      <c r="J19" s="6">
        <v>89</v>
      </c>
    </row>
    <row r="20" spans="1:10" x14ac:dyDescent="0.25">
      <c r="A20" s="16" t="s">
        <v>35</v>
      </c>
      <c r="B20" s="2">
        <v>149</v>
      </c>
      <c r="C20" s="2">
        <v>113</v>
      </c>
      <c r="D20" s="2">
        <v>23</v>
      </c>
      <c r="E20" s="2">
        <v>13</v>
      </c>
      <c r="F20" s="2">
        <v>2</v>
      </c>
      <c r="G20" s="2">
        <v>1</v>
      </c>
      <c r="H20" s="2">
        <v>152</v>
      </c>
      <c r="J20" s="6">
        <v>151</v>
      </c>
    </row>
    <row r="21" spans="1:10" x14ac:dyDescent="0.25">
      <c r="A21" s="16" t="s">
        <v>36</v>
      </c>
      <c r="B21" s="2">
        <v>135</v>
      </c>
      <c r="C21" s="2">
        <v>111</v>
      </c>
      <c r="D21" s="2">
        <v>17</v>
      </c>
      <c r="E21" s="2">
        <v>7</v>
      </c>
      <c r="F21" s="2">
        <v>6</v>
      </c>
      <c r="G21" s="2">
        <v>1</v>
      </c>
      <c r="H21" s="2">
        <v>142</v>
      </c>
      <c r="J21" s="6">
        <v>141</v>
      </c>
    </row>
    <row r="22" spans="1:10" x14ac:dyDescent="0.25">
      <c r="A22" s="16" t="s">
        <v>37</v>
      </c>
      <c r="B22" s="2">
        <v>140</v>
      </c>
      <c r="C22" s="2">
        <v>106</v>
      </c>
      <c r="D22" s="2">
        <v>28</v>
      </c>
      <c r="E22" s="2">
        <v>6</v>
      </c>
      <c r="F22" s="2">
        <v>3</v>
      </c>
      <c r="G22" s="2">
        <v>1</v>
      </c>
      <c r="H22" s="2">
        <v>144</v>
      </c>
      <c r="J22" s="6">
        <v>143</v>
      </c>
    </row>
    <row r="23" spans="1:10" x14ac:dyDescent="0.25">
      <c r="A23" s="16" t="s">
        <v>38</v>
      </c>
      <c r="B23" s="2">
        <v>141</v>
      </c>
      <c r="C23" s="2">
        <v>128</v>
      </c>
      <c r="D23" s="2">
        <v>12</v>
      </c>
      <c r="E23" s="2">
        <v>1</v>
      </c>
      <c r="F23" s="2">
        <v>1</v>
      </c>
      <c r="G23" s="2">
        <v>1</v>
      </c>
      <c r="H23" s="2">
        <v>143</v>
      </c>
      <c r="J23" s="6">
        <v>142</v>
      </c>
    </row>
    <row r="24" spans="1:10" x14ac:dyDescent="0.25">
      <c r="A24" s="16" t="s">
        <v>39</v>
      </c>
      <c r="B24" s="2">
        <v>189</v>
      </c>
      <c r="C24" s="2">
        <v>172</v>
      </c>
      <c r="D24" s="2">
        <v>14</v>
      </c>
      <c r="E24" s="2">
        <v>3</v>
      </c>
      <c r="F24" s="2">
        <v>10</v>
      </c>
      <c r="G24" s="2">
        <v>40</v>
      </c>
      <c r="H24" s="2">
        <v>239</v>
      </c>
      <c r="J24" s="6">
        <v>199</v>
      </c>
    </row>
    <row r="25" spans="1:10" x14ac:dyDescent="0.25">
      <c r="A25" s="16" t="s">
        <v>40</v>
      </c>
      <c r="B25" s="2">
        <v>164</v>
      </c>
      <c r="C25" s="2">
        <v>116</v>
      </c>
      <c r="D25" s="2">
        <v>37</v>
      </c>
      <c r="E25" s="2">
        <v>11</v>
      </c>
      <c r="F25" s="2">
        <v>5</v>
      </c>
      <c r="G25" s="2">
        <v>1</v>
      </c>
      <c r="H25" s="2">
        <v>170</v>
      </c>
      <c r="J25" s="6">
        <v>169</v>
      </c>
    </row>
    <row r="26" spans="1:10" x14ac:dyDescent="0.25">
      <c r="A26" s="16" t="s">
        <v>41</v>
      </c>
      <c r="B26" s="2">
        <v>78</v>
      </c>
      <c r="C26" s="2">
        <v>70</v>
      </c>
      <c r="D26" s="2">
        <v>7</v>
      </c>
      <c r="E26" s="2">
        <v>1</v>
      </c>
      <c r="F26" s="2">
        <v>2</v>
      </c>
      <c r="G26" s="2">
        <v>0</v>
      </c>
      <c r="H26" s="2">
        <v>80</v>
      </c>
      <c r="J26" s="6">
        <v>80</v>
      </c>
    </row>
    <row r="27" spans="1:10" x14ac:dyDescent="0.25">
      <c r="A27" s="16" t="s">
        <v>42</v>
      </c>
      <c r="B27" s="2">
        <v>169</v>
      </c>
      <c r="C27" s="2">
        <v>108</v>
      </c>
      <c r="D27" s="2">
        <v>37</v>
      </c>
      <c r="E27" s="2">
        <v>24</v>
      </c>
      <c r="F27" s="2">
        <v>15</v>
      </c>
      <c r="G27" s="2">
        <v>3</v>
      </c>
      <c r="H27" s="2">
        <v>187</v>
      </c>
      <c r="J27" s="6">
        <v>184</v>
      </c>
    </row>
    <row r="28" spans="1:10" x14ac:dyDescent="0.25">
      <c r="A28" s="16" t="s">
        <v>43</v>
      </c>
      <c r="B28" s="2">
        <v>121</v>
      </c>
      <c r="C28" s="2">
        <v>91</v>
      </c>
      <c r="D28" s="2">
        <v>23</v>
      </c>
      <c r="E28" s="2">
        <v>7</v>
      </c>
      <c r="F28" s="2">
        <v>6</v>
      </c>
      <c r="G28" s="2">
        <v>2</v>
      </c>
      <c r="H28" s="2">
        <v>129</v>
      </c>
      <c r="J28" s="6">
        <v>127</v>
      </c>
    </row>
    <row r="29" spans="1:10" x14ac:dyDescent="0.25">
      <c r="A29" s="16" t="s">
        <v>44</v>
      </c>
      <c r="B29" s="2">
        <v>140</v>
      </c>
      <c r="C29" s="2">
        <v>74</v>
      </c>
      <c r="D29" s="2">
        <v>39</v>
      </c>
      <c r="E29" s="2">
        <v>27</v>
      </c>
      <c r="F29" s="2">
        <v>2</v>
      </c>
      <c r="G29" s="2">
        <v>0</v>
      </c>
      <c r="H29" s="2">
        <v>142</v>
      </c>
      <c r="J29" s="6">
        <v>142</v>
      </c>
    </row>
    <row r="30" spans="1:10" x14ac:dyDescent="0.25">
      <c r="A30" s="16" t="s">
        <v>45</v>
      </c>
      <c r="B30" s="2">
        <v>1118</v>
      </c>
      <c r="C30" s="2">
        <v>859</v>
      </c>
      <c r="D30" s="2">
        <v>189</v>
      </c>
      <c r="E30" s="2">
        <v>70</v>
      </c>
      <c r="F30" s="2">
        <v>43</v>
      </c>
      <c r="G30" s="2">
        <v>16</v>
      </c>
      <c r="H30" s="2">
        <v>1177</v>
      </c>
      <c r="J30" s="6">
        <v>1161</v>
      </c>
    </row>
    <row r="31" spans="1:10" x14ac:dyDescent="0.25">
      <c r="A31" s="16" t="s">
        <v>46</v>
      </c>
      <c r="B31" s="2">
        <v>2449</v>
      </c>
      <c r="C31" s="2">
        <v>1605</v>
      </c>
      <c r="D31" s="2">
        <v>450</v>
      </c>
      <c r="E31" s="2">
        <v>394</v>
      </c>
      <c r="F31" s="2">
        <v>150</v>
      </c>
      <c r="G31" s="2">
        <v>203</v>
      </c>
      <c r="H31" s="2">
        <v>2802</v>
      </c>
      <c r="J31" s="6">
        <v>2599</v>
      </c>
    </row>
    <row r="32" spans="1:10" x14ac:dyDescent="0.25">
      <c r="A32" s="16" t="s">
        <v>47</v>
      </c>
      <c r="B32" s="2">
        <v>3566</v>
      </c>
      <c r="C32" s="2">
        <v>2465</v>
      </c>
      <c r="D32" s="2">
        <v>638</v>
      </c>
      <c r="E32" s="2">
        <v>463</v>
      </c>
      <c r="F32" s="2">
        <v>193</v>
      </c>
      <c r="G32" s="2">
        <v>219</v>
      </c>
      <c r="H32" s="2">
        <v>3978</v>
      </c>
      <c r="J32" s="6">
        <v>3759</v>
      </c>
    </row>
    <row r="33" spans="1:10" ht="60" x14ac:dyDescent="0.25">
      <c r="A33" s="5" t="s">
        <v>49</v>
      </c>
      <c r="B33" s="2">
        <v>995</v>
      </c>
      <c r="C33" s="2">
        <v>732</v>
      </c>
      <c r="D33" s="2">
        <v>176</v>
      </c>
      <c r="E33" s="2">
        <v>87</v>
      </c>
      <c r="F33" s="2">
        <v>36</v>
      </c>
      <c r="G33" s="2">
        <v>10</v>
      </c>
      <c r="H33" s="2">
        <v>1041</v>
      </c>
      <c r="J33" s="6">
        <v>1031</v>
      </c>
    </row>
    <row r="34" spans="1:10" ht="30" x14ac:dyDescent="0.25">
      <c r="A34" s="5" t="s">
        <v>51</v>
      </c>
      <c r="B34" s="2">
        <v>749</v>
      </c>
      <c r="C34" s="2">
        <v>526</v>
      </c>
      <c r="D34" s="2">
        <v>175</v>
      </c>
      <c r="E34" s="2">
        <v>48</v>
      </c>
      <c r="F34" s="2">
        <v>30</v>
      </c>
      <c r="G34" s="2">
        <v>151</v>
      </c>
      <c r="H34" s="2">
        <v>930</v>
      </c>
      <c r="J34" s="6">
        <v>779</v>
      </c>
    </row>
    <row r="35" spans="1:10" ht="75" x14ac:dyDescent="0.25">
      <c r="A35" s="5" t="s">
        <v>50</v>
      </c>
      <c r="B35" s="2">
        <v>1134</v>
      </c>
      <c r="C35" s="2">
        <v>622</v>
      </c>
      <c r="D35" s="2">
        <v>195</v>
      </c>
      <c r="E35" s="2">
        <v>317</v>
      </c>
      <c r="F35" s="2">
        <v>109</v>
      </c>
      <c r="G35" s="2">
        <v>47</v>
      </c>
      <c r="H35" s="2">
        <v>1290</v>
      </c>
      <c r="J35" s="6">
        <v>1243</v>
      </c>
    </row>
    <row r="36" spans="1:10" x14ac:dyDescent="0.25">
      <c r="A36" s="1" t="s">
        <v>52</v>
      </c>
      <c r="B36" s="2">
        <v>31238</v>
      </c>
      <c r="C36" s="2">
        <v>17893</v>
      </c>
      <c r="D36" s="2">
        <v>8011</v>
      </c>
      <c r="E36" s="2">
        <v>5334</v>
      </c>
      <c r="F36" s="2">
        <v>4646</v>
      </c>
      <c r="G36" s="2">
        <v>870</v>
      </c>
      <c r="H36" s="2">
        <v>36754</v>
      </c>
      <c r="J36" s="6">
        <v>35884</v>
      </c>
    </row>
    <row r="37" spans="1:10" ht="30" x14ac:dyDescent="0.25">
      <c r="A37" s="5" t="s">
        <v>53</v>
      </c>
      <c r="B37" s="2">
        <v>20154358</v>
      </c>
      <c r="C37" s="2">
        <v>6008752</v>
      </c>
      <c r="D37" s="2">
        <v>8071940</v>
      </c>
      <c r="E37" s="2">
        <v>6073666</v>
      </c>
      <c r="F37" s="2">
        <v>6082330</v>
      </c>
      <c r="G37" s="2">
        <v>181065</v>
      </c>
      <c r="H37" s="2">
        <v>26417753</v>
      </c>
      <c r="J37" s="6">
        <v>26236688</v>
      </c>
    </row>
    <row r="38" spans="1:10" ht="30" x14ac:dyDescent="0.25">
      <c r="A38" s="5" t="s">
        <v>54</v>
      </c>
      <c r="B38" s="2">
        <v>1255739</v>
      </c>
      <c r="C38" s="2">
        <v>414203</v>
      </c>
      <c r="D38" s="2">
        <v>453277</v>
      </c>
      <c r="E38" s="2">
        <v>388259</v>
      </c>
      <c r="F38" s="2">
        <v>199230</v>
      </c>
      <c r="G38" s="2">
        <v>12804</v>
      </c>
      <c r="H38" s="2">
        <v>1467773</v>
      </c>
      <c r="J38" s="6">
        <v>1454969</v>
      </c>
    </row>
    <row r="40" spans="1:10" x14ac:dyDescent="0.25">
      <c r="A40" s="16" t="s">
        <v>48</v>
      </c>
    </row>
    <row r="43" spans="1:10" x14ac:dyDescent="0.25">
      <c r="A43" s="17" t="s">
        <v>195</v>
      </c>
    </row>
    <row r="44" spans="1:10" x14ac:dyDescent="0.25">
      <c r="A44" s="9" t="s">
        <v>194</v>
      </c>
    </row>
    <row r="45" spans="1:10" s="8" customFormat="1" ht="60" x14ac:dyDescent="0.25">
      <c r="A45" s="21" t="s">
        <v>18</v>
      </c>
      <c r="B45" s="8" t="s">
        <v>196</v>
      </c>
      <c r="C45" s="8" t="s">
        <v>197</v>
      </c>
      <c r="D45" s="8" t="s">
        <v>198</v>
      </c>
      <c r="E45" s="8" t="s">
        <v>202</v>
      </c>
      <c r="F45" s="8" t="s">
        <v>203</v>
      </c>
      <c r="G45" s="8" t="s">
        <v>24</v>
      </c>
      <c r="H45" s="8" t="s">
        <v>12</v>
      </c>
      <c r="J45" s="8" t="s">
        <v>408</v>
      </c>
    </row>
    <row r="46" spans="1:10" s="8" customFormat="1" ht="90" x14ac:dyDescent="0.25">
      <c r="A46" s="21" t="s">
        <v>19</v>
      </c>
      <c r="B46" s="8" t="s">
        <v>190</v>
      </c>
      <c r="C46" s="8" t="s">
        <v>199</v>
      </c>
      <c r="D46" s="8" t="s">
        <v>200</v>
      </c>
      <c r="E46" s="8" t="s">
        <v>201</v>
      </c>
      <c r="F46" s="8" t="s">
        <v>191</v>
      </c>
      <c r="G46" s="8" t="s">
        <v>29</v>
      </c>
      <c r="H46" s="8" t="s">
        <v>17</v>
      </c>
      <c r="J46" s="8" t="s">
        <v>409</v>
      </c>
    </row>
    <row r="47" spans="1:10" s="8" customFormat="1" x14ac:dyDescent="0.25">
      <c r="A47" s="27" t="s">
        <v>458</v>
      </c>
      <c r="B47" s="2">
        <f t="shared" ref="B47:G47" si="5">SUM(B52:B56)</f>
        <v>95</v>
      </c>
      <c r="C47" s="2">
        <f t="shared" si="5"/>
        <v>60</v>
      </c>
      <c r="D47" s="2">
        <f t="shared" si="5"/>
        <v>24</v>
      </c>
      <c r="E47" s="2">
        <f t="shared" si="5"/>
        <v>11</v>
      </c>
      <c r="F47" s="2">
        <f t="shared" si="5"/>
        <v>6</v>
      </c>
      <c r="G47" s="2">
        <f t="shared" si="5"/>
        <v>148</v>
      </c>
      <c r="H47" s="2">
        <f>SUM(H52:H56)</f>
        <v>249</v>
      </c>
      <c r="J47" s="6">
        <v>101</v>
      </c>
    </row>
    <row r="48" spans="1:10" s="8" customFormat="1" x14ac:dyDescent="0.25">
      <c r="A48" s="27" t="s">
        <v>459</v>
      </c>
      <c r="B48" s="2">
        <f t="shared" ref="B48:G48" si="6">SUM(B57:B60)</f>
        <v>134</v>
      </c>
      <c r="C48" s="2">
        <f t="shared" si="6"/>
        <v>96</v>
      </c>
      <c r="D48" s="2">
        <f t="shared" si="6"/>
        <v>24</v>
      </c>
      <c r="E48" s="2">
        <f t="shared" si="6"/>
        <v>14</v>
      </c>
      <c r="F48" s="2">
        <f t="shared" si="6"/>
        <v>6</v>
      </c>
      <c r="G48" s="2">
        <f t="shared" si="6"/>
        <v>2</v>
      </c>
      <c r="H48" s="2">
        <f>SUM(H57:H60)</f>
        <v>142</v>
      </c>
      <c r="J48" s="6">
        <v>140</v>
      </c>
    </row>
    <row r="49" spans="1:10" s="8" customFormat="1" x14ac:dyDescent="0.25">
      <c r="A49" s="27" t="s">
        <v>461</v>
      </c>
      <c r="B49" s="2">
        <f t="shared" ref="B49:G49" si="7">SUM(B64:B66)</f>
        <v>135</v>
      </c>
      <c r="C49" s="2">
        <f t="shared" si="7"/>
        <v>69</v>
      </c>
      <c r="D49" s="2">
        <f t="shared" si="7"/>
        <v>24</v>
      </c>
      <c r="E49" s="2">
        <f t="shared" si="7"/>
        <v>42</v>
      </c>
      <c r="F49" s="2">
        <f t="shared" si="7"/>
        <v>11</v>
      </c>
      <c r="G49" s="2">
        <f t="shared" si="7"/>
        <v>5</v>
      </c>
      <c r="H49" s="2">
        <f>SUM(H64:H66)</f>
        <v>151</v>
      </c>
      <c r="J49" s="6">
        <v>146</v>
      </c>
    </row>
    <row r="50" spans="1:10" s="8" customFormat="1" x14ac:dyDescent="0.25">
      <c r="A50" s="27" t="s">
        <v>460</v>
      </c>
      <c r="B50" s="2">
        <f t="shared" ref="B50:G50" si="8">SUM(B61:B63)</f>
        <v>67</v>
      </c>
      <c r="C50" s="2">
        <f t="shared" si="8"/>
        <v>57</v>
      </c>
      <c r="D50" s="2">
        <f t="shared" si="8"/>
        <v>7</v>
      </c>
      <c r="E50" s="2">
        <f t="shared" si="8"/>
        <v>3</v>
      </c>
      <c r="F50" s="2">
        <f t="shared" si="8"/>
        <v>7</v>
      </c>
      <c r="G50" s="2">
        <f t="shared" si="8"/>
        <v>5</v>
      </c>
      <c r="H50" s="2">
        <f>SUM(H61:H63)</f>
        <v>79</v>
      </c>
      <c r="J50" s="6">
        <v>74</v>
      </c>
    </row>
    <row r="51" spans="1:10" s="8" customFormat="1" x14ac:dyDescent="0.25">
      <c r="A51" s="1" t="s">
        <v>61</v>
      </c>
      <c r="B51" s="2">
        <f t="shared" ref="B51" si="9">SUM(B47:B50)</f>
        <v>431</v>
      </c>
      <c r="C51" s="2">
        <f t="shared" ref="C51" si="10">SUM(C47:C50)</f>
        <v>282</v>
      </c>
      <c r="D51" s="2">
        <f t="shared" ref="D51" si="11">SUM(D47:D50)</f>
        <v>79</v>
      </c>
      <c r="E51" s="2">
        <f t="shared" ref="E51" si="12">SUM(E47:E50)</f>
        <v>70</v>
      </c>
      <c r="F51" s="2">
        <f t="shared" ref="F51" si="13">SUM(F47:F50)</f>
        <v>30</v>
      </c>
      <c r="G51" s="2">
        <f t="shared" ref="G51" si="14">SUM(G47:G50)</f>
        <v>160</v>
      </c>
      <c r="H51" s="2">
        <f>SUM(H47:H50)</f>
        <v>621</v>
      </c>
      <c r="J51" s="6">
        <v>461</v>
      </c>
    </row>
    <row r="52" spans="1:10" x14ac:dyDescent="0.25">
      <c r="A52" s="16" t="s">
        <v>30</v>
      </c>
      <c r="B52" s="2">
        <v>18</v>
      </c>
      <c r="C52" s="2">
        <v>16</v>
      </c>
      <c r="D52" s="2">
        <v>1</v>
      </c>
      <c r="E52" s="2">
        <v>1</v>
      </c>
      <c r="F52" s="2">
        <v>1</v>
      </c>
      <c r="G52" s="2">
        <v>1</v>
      </c>
      <c r="H52" s="2">
        <v>20</v>
      </c>
      <c r="J52" s="6">
        <v>19</v>
      </c>
    </row>
    <row r="53" spans="1:10" x14ac:dyDescent="0.25">
      <c r="A53" s="16" t="s">
        <v>31</v>
      </c>
      <c r="B53" s="2">
        <v>18</v>
      </c>
      <c r="C53" s="2">
        <v>11</v>
      </c>
      <c r="D53" s="2">
        <v>6</v>
      </c>
      <c r="E53" s="2">
        <v>1</v>
      </c>
      <c r="F53" s="2">
        <v>4</v>
      </c>
      <c r="G53" s="2">
        <v>0</v>
      </c>
      <c r="H53" s="2">
        <v>22</v>
      </c>
      <c r="J53" s="6">
        <v>22</v>
      </c>
    </row>
    <row r="54" spans="1:10" x14ac:dyDescent="0.25">
      <c r="A54" s="16" t="s">
        <v>32</v>
      </c>
      <c r="B54" s="2">
        <v>19</v>
      </c>
      <c r="C54" s="2">
        <v>13</v>
      </c>
      <c r="D54" s="2">
        <v>4</v>
      </c>
      <c r="E54" s="2">
        <v>2</v>
      </c>
      <c r="F54" s="2">
        <v>0</v>
      </c>
      <c r="G54" s="2">
        <v>145</v>
      </c>
      <c r="H54" s="2">
        <v>164</v>
      </c>
      <c r="J54" s="6">
        <v>19</v>
      </c>
    </row>
    <row r="55" spans="1:10" x14ac:dyDescent="0.25">
      <c r="A55" s="16" t="s">
        <v>33</v>
      </c>
      <c r="B55" s="2">
        <v>31</v>
      </c>
      <c r="C55" s="2">
        <v>16</v>
      </c>
      <c r="D55" s="2">
        <v>11</v>
      </c>
      <c r="E55" s="2">
        <v>4</v>
      </c>
      <c r="F55" s="2">
        <v>1</v>
      </c>
      <c r="G55" s="2">
        <v>2</v>
      </c>
      <c r="H55" s="2">
        <v>34</v>
      </c>
      <c r="J55" s="6">
        <v>32</v>
      </c>
    </row>
    <row r="56" spans="1:10" x14ac:dyDescent="0.25">
      <c r="A56" s="16" t="s">
        <v>34</v>
      </c>
      <c r="B56" s="2">
        <v>9</v>
      </c>
      <c r="C56" s="2">
        <v>4</v>
      </c>
      <c r="D56" s="2">
        <v>2</v>
      </c>
      <c r="E56" s="2">
        <v>3</v>
      </c>
      <c r="F56" s="2">
        <v>0</v>
      </c>
      <c r="G56" s="2">
        <v>0</v>
      </c>
      <c r="H56" s="2">
        <v>9</v>
      </c>
      <c r="J56" s="6">
        <v>9</v>
      </c>
    </row>
    <row r="57" spans="1:10" x14ac:dyDescent="0.25">
      <c r="A57" s="16" t="s">
        <v>35</v>
      </c>
      <c r="B57" s="2">
        <v>25</v>
      </c>
      <c r="C57" s="2">
        <v>13</v>
      </c>
      <c r="D57" s="2">
        <v>3</v>
      </c>
      <c r="E57" s="2">
        <v>9</v>
      </c>
      <c r="F57" s="2">
        <v>1</v>
      </c>
      <c r="G57" s="2">
        <v>1</v>
      </c>
      <c r="H57" s="2">
        <v>27</v>
      </c>
      <c r="J57" s="6">
        <v>26</v>
      </c>
    </row>
    <row r="58" spans="1:10" x14ac:dyDescent="0.25">
      <c r="A58" s="16" t="s">
        <v>36</v>
      </c>
      <c r="B58" s="2">
        <v>45</v>
      </c>
      <c r="C58" s="2">
        <v>35</v>
      </c>
      <c r="D58" s="2">
        <v>8</v>
      </c>
      <c r="E58" s="2">
        <v>2</v>
      </c>
      <c r="F58" s="2">
        <v>4</v>
      </c>
      <c r="G58" s="2">
        <v>0</v>
      </c>
      <c r="H58" s="2">
        <v>49</v>
      </c>
      <c r="J58" s="6">
        <v>49</v>
      </c>
    </row>
    <row r="59" spans="1:10" x14ac:dyDescent="0.25">
      <c r="A59" s="16" t="s">
        <v>37</v>
      </c>
      <c r="B59" s="2">
        <v>36</v>
      </c>
      <c r="C59" s="2">
        <v>21</v>
      </c>
      <c r="D59" s="2">
        <v>12</v>
      </c>
      <c r="E59" s="2">
        <v>3</v>
      </c>
      <c r="F59" s="2">
        <v>0</v>
      </c>
      <c r="G59" s="2">
        <v>1</v>
      </c>
      <c r="H59" s="2">
        <v>37</v>
      </c>
      <c r="J59" s="6">
        <v>36</v>
      </c>
    </row>
    <row r="60" spans="1:10" x14ac:dyDescent="0.25">
      <c r="A60" s="16" t="s">
        <v>38</v>
      </c>
      <c r="B60" s="2">
        <v>28</v>
      </c>
      <c r="C60" s="2">
        <v>27</v>
      </c>
      <c r="D60" s="2">
        <v>1</v>
      </c>
      <c r="E60" s="2">
        <v>0</v>
      </c>
      <c r="F60" s="2">
        <v>1</v>
      </c>
      <c r="G60" s="2">
        <v>0</v>
      </c>
      <c r="H60" s="2">
        <v>29</v>
      </c>
      <c r="J60" s="6">
        <v>29</v>
      </c>
    </row>
    <row r="61" spans="1:10" x14ac:dyDescent="0.25">
      <c r="A61" s="16" t="s">
        <v>39</v>
      </c>
      <c r="B61" s="2">
        <v>35</v>
      </c>
      <c r="C61" s="2">
        <v>29</v>
      </c>
      <c r="D61" s="2">
        <v>4</v>
      </c>
      <c r="E61" s="2">
        <v>2</v>
      </c>
      <c r="F61" s="2">
        <v>6</v>
      </c>
      <c r="G61" s="2">
        <v>5</v>
      </c>
      <c r="H61" s="2">
        <v>46</v>
      </c>
      <c r="J61" s="6">
        <v>41</v>
      </c>
    </row>
    <row r="62" spans="1:10" x14ac:dyDescent="0.25">
      <c r="A62" s="16" t="s">
        <v>40</v>
      </c>
      <c r="B62" s="2">
        <v>20</v>
      </c>
      <c r="C62" s="2">
        <v>19</v>
      </c>
      <c r="D62" s="2">
        <v>0</v>
      </c>
      <c r="E62" s="2">
        <v>1</v>
      </c>
      <c r="F62" s="2">
        <v>1</v>
      </c>
      <c r="G62" s="2">
        <v>0</v>
      </c>
      <c r="H62" s="2">
        <v>21</v>
      </c>
      <c r="J62" s="6">
        <v>21</v>
      </c>
    </row>
    <row r="63" spans="1:10" x14ac:dyDescent="0.25">
      <c r="A63" s="16" t="s">
        <v>41</v>
      </c>
      <c r="B63" s="2">
        <v>12</v>
      </c>
      <c r="C63" s="2">
        <v>9</v>
      </c>
      <c r="D63" s="2">
        <v>3</v>
      </c>
      <c r="E63" s="2">
        <v>0</v>
      </c>
      <c r="F63" s="2">
        <v>0</v>
      </c>
      <c r="G63" s="2">
        <v>0</v>
      </c>
      <c r="H63" s="2">
        <v>12</v>
      </c>
      <c r="J63" s="6">
        <v>12</v>
      </c>
    </row>
    <row r="64" spans="1:10" x14ac:dyDescent="0.25">
      <c r="A64" s="16" t="s">
        <v>42</v>
      </c>
      <c r="B64" s="2">
        <v>64</v>
      </c>
      <c r="C64" s="2">
        <v>30</v>
      </c>
      <c r="D64" s="2">
        <v>15</v>
      </c>
      <c r="E64" s="2">
        <v>19</v>
      </c>
      <c r="F64" s="2">
        <v>9</v>
      </c>
      <c r="G64" s="2">
        <v>3</v>
      </c>
      <c r="H64" s="2">
        <v>76</v>
      </c>
      <c r="J64" s="6">
        <v>73</v>
      </c>
    </row>
    <row r="65" spans="1:10" x14ac:dyDescent="0.25">
      <c r="A65" s="16" t="s">
        <v>43</v>
      </c>
      <c r="B65" s="2">
        <v>19</v>
      </c>
      <c r="C65" s="2">
        <v>15</v>
      </c>
      <c r="D65" s="2">
        <v>2</v>
      </c>
      <c r="E65" s="2">
        <v>2</v>
      </c>
      <c r="F65" s="2">
        <v>1</v>
      </c>
      <c r="G65" s="2">
        <v>2</v>
      </c>
      <c r="H65" s="2">
        <v>22</v>
      </c>
      <c r="J65" s="6">
        <v>20</v>
      </c>
    </row>
    <row r="66" spans="1:10" x14ac:dyDescent="0.25">
      <c r="A66" s="16" t="s">
        <v>44</v>
      </c>
      <c r="B66" s="2">
        <v>52</v>
      </c>
      <c r="C66" s="2">
        <v>24</v>
      </c>
      <c r="D66" s="2">
        <v>7</v>
      </c>
      <c r="E66" s="2">
        <v>21</v>
      </c>
      <c r="F66" s="2">
        <v>1</v>
      </c>
      <c r="G66" s="2">
        <v>0</v>
      </c>
      <c r="H66" s="2">
        <v>53</v>
      </c>
      <c r="J66" s="6">
        <v>53</v>
      </c>
    </row>
    <row r="67" spans="1:10" x14ac:dyDescent="0.25">
      <c r="A67" s="16" t="s">
        <v>45</v>
      </c>
      <c r="B67" s="2">
        <v>272</v>
      </c>
      <c r="C67" s="2">
        <v>178</v>
      </c>
      <c r="D67" s="2">
        <v>45</v>
      </c>
      <c r="E67" s="2">
        <v>49</v>
      </c>
      <c r="F67" s="2">
        <v>19</v>
      </c>
      <c r="G67" s="2">
        <v>13</v>
      </c>
      <c r="H67" s="2">
        <v>304</v>
      </c>
      <c r="J67" s="6">
        <v>291</v>
      </c>
    </row>
    <row r="68" spans="1:10" x14ac:dyDescent="0.25">
      <c r="A68" s="16" t="s">
        <v>46</v>
      </c>
      <c r="B68" s="2">
        <v>586</v>
      </c>
      <c r="C68" s="2">
        <v>291</v>
      </c>
      <c r="D68" s="2">
        <v>85</v>
      </c>
      <c r="E68" s="2">
        <v>210</v>
      </c>
      <c r="F68" s="2">
        <v>75</v>
      </c>
      <c r="G68" s="2">
        <v>161</v>
      </c>
      <c r="H68" s="2">
        <v>822</v>
      </c>
      <c r="J68" s="6">
        <v>661</v>
      </c>
    </row>
    <row r="69" spans="1:10" x14ac:dyDescent="0.25">
      <c r="A69" s="16" t="s">
        <v>47</v>
      </c>
      <c r="B69" s="2">
        <v>857</v>
      </c>
      <c r="C69" s="2">
        <v>470</v>
      </c>
      <c r="D69" s="2">
        <v>129</v>
      </c>
      <c r="E69" s="2">
        <v>258</v>
      </c>
      <c r="F69" s="2">
        <v>92</v>
      </c>
      <c r="G69" s="2">
        <v>174</v>
      </c>
      <c r="H69" s="2">
        <v>1123</v>
      </c>
      <c r="J69" s="6">
        <v>949</v>
      </c>
    </row>
    <row r="70" spans="1:10" ht="60" x14ac:dyDescent="0.25">
      <c r="A70" s="5" t="s">
        <v>49</v>
      </c>
      <c r="B70" s="2">
        <v>270</v>
      </c>
      <c r="C70" s="2">
        <v>166</v>
      </c>
      <c r="D70" s="2">
        <v>47</v>
      </c>
      <c r="E70" s="2">
        <v>57</v>
      </c>
      <c r="F70" s="2">
        <v>18</v>
      </c>
      <c r="G70" s="2">
        <v>8</v>
      </c>
      <c r="H70" s="2">
        <v>296</v>
      </c>
      <c r="J70" s="6">
        <v>288</v>
      </c>
    </row>
    <row r="71" spans="1:10" ht="30" x14ac:dyDescent="0.25">
      <c r="A71" s="5" t="s">
        <v>51</v>
      </c>
      <c r="B71" s="2">
        <v>92</v>
      </c>
      <c r="C71" s="2">
        <v>57</v>
      </c>
      <c r="D71" s="2">
        <v>24</v>
      </c>
      <c r="E71" s="2">
        <v>11</v>
      </c>
      <c r="F71" s="2">
        <v>7</v>
      </c>
      <c r="G71" s="2">
        <v>147</v>
      </c>
      <c r="H71" s="2">
        <v>246</v>
      </c>
      <c r="J71" s="6">
        <v>99</v>
      </c>
    </row>
    <row r="72" spans="1:10" ht="75" x14ac:dyDescent="0.25">
      <c r="A72" s="5" t="s">
        <v>50</v>
      </c>
      <c r="B72" s="2">
        <v>360</v>
      </c>
      <c r="C72" s="2">
        <v>139</v>
      </c>
      <c r="D72" s="2">
        <v>37</v>
      </c>
      <c r="E72" s="2">
        <v>184</v>
      </c>
      <c r="F72" s="2">
        <v>62</v>
      </c>
      <c r="G72" s="2">
        <v>11</v>
      </c>
      <c r="H72" s="2">
        <v>433</v>
      </c>
      <c r="J72" s="6">
        <v>422</v>
      </c>
    </row>
    <row r="73" spans="1:10" x14ac:dyDescent="0.25">
      <c r="A73" s="1" t="s">
        <v>52</v>
      </c>
      <c r="B73" s="2">
        <v>4089</v>
      </c>
      <c r="C73" s="2">
        <v>2232</v>
      </c>
      <c r="D73" s="2">
        <v>865</v>
      </c>
      <c r="E73" s="2">
        <v>992</v>
      </c>
      <c r="F73" s="2">
        <v>1145</v>
      </c>
      <c r="G73" s="2">
        <v>625</v>
      </c>
      <c r="H73" s="2">
        <v>5859</v>
      </c>
      <c r="J73" s="6">
        <v>5234</v>
      </c>
    </row>
    <row r="74" spans="1:10" ht="30" x14ac:dyDescent="0.25">
      <c r="A74" s="5" t="s">
        <v>53</v>
      </c>
      <c r="B74" s="2">
        <v>851461</v>
      </c>
      <c r="C74" s="2">
        <v>255497</v>
      </c>
      <c r="D74" s="2">
        <v>261765</v>
      </c>
      <c r="E74" s="2">
        <v>334199</v>
      </c>
      <c r="F74" s="2">
        <v>706290</v>
      </c>
      <c r="G74" s="2">
        <v>76803</v>
      </c>
      <c r="H74" s="2">
        <v>1634554</v>
      </c>
      <c r="J74" s="6">
        <v>1557751</v>
      </c>
    </row>
    <row r="75" spans="1:10" ht="30" x14ac:dyDescent="0.25">
      <c r="A75" s="5" t="s">
        <v>54</v>
      </c>
      <c r="B75" s="2">
        <v>81438</v>
      </c>
      <c r="C75" s="2">
        <v>29808</v>
      </c>
      <c r="D75" s="2">
        <v>21406</v>
      </c>
      <c r="E75" s="2">
        <v>30224</v>
      </c>
      <c r="F75" s="2">
        <v>30786</v>
      </c>
      <c r="G75" s="2">
        <v>8436</v>
      </c>
      <c r="H75" s="2">
        <v>120660</v>
      </c>
      <c r="J75" s="6">
        <v>112224</v>
      </c>
    </row>
    <row r="78" spans="1:10" s="8" customFormat="1" ht="60" x14ac:dyDescent="0.25">
      <c r="A78" s="59" t="s">
        <v>18</v>
      </c>
      <c r="B78" s="32" t="s">
        <v>196</v>
      </c>
      <c r="C78" s="32" t="s">
        <v>197</v>
      </c>
      <c r="D78" s="32" t="s">
        <v>198</v>
      </c>
      <c r="E78" s="32" t="s">
        <v>202</v>
      </c>
      <c r="F78" s="32" t="s">
        <v>203</v>
      </c>
      <c r="G78" s="32" t="s">
        <v>24</v>
      </c>
      <c r="H78" s="32" t="s">
        <v>12</v>
      </c>
      <c r="I78" s="32"/>
      <c r="J78" s="32" t="s">
        <v>408</v>
      </c>
    </row>
    <row r="79" spans="1:10" s="8" customFormat="1" x14ac:dyDescent="0.25">
      <c r="A79" s="55"/>
      <c r="B79" s="56"/>
      <c r="C79" s="56"/>
      <c r="D79" s="56"/>
      <c r="E79" s="56"/>
      <c r="F79" s="56"/>
      <c r="G79" s="56"/>
      <c r="H79" s="56"/>
      <c r="I79" s="56"/>
      <c r="J79" s="56"/>
    </row>
    <row r="80" spans="1:10" s="8" customFormat="1" ht="90" x14ac:dyDescent="0.25">
      <c r="A80" s="58" t="s">
        <v>19</v>
      </c>
      <c r="B80" s="30" t="s">
        <v>190</v>
      </c>
      <c r="C80" s="30" t="s">
        <v>199</v>
      </c>
      <c r="D80" s="30" t="s">
        <v>200</v>
      </c>
      <c r="E80" s="30" t="s">
        <v>201</v>
      </c>
      <c r="F80" s="30" t="s">
        <v>191</v>
      </c>
      <c r="G80" s="30" t="s">
        <v>29</v>
      </c>
      <c r="H80" s="30" t="s">
        <v>17</v>
      </c>
      <c r="I80" s="30"/>
      <c r="J80" s="30" t="s">
        <v>409</v>
      </c>
    </row>
    <row r="81" spans="1:10" s="8" customFormat="1" x14ac:dyDescent="0.25">
      <c r="A81" s="27" t="s">
        <v>458</v>
      </c>
      <c r="B81" s="28">
        <v>0.12666666666666668</v>
      </c>
      <c r="C81" s="28">
        <v>0.11320754716981132</v>
      </c>
      <c r="D81" s="28">
        <v>0.13872832369942195</v>
      </c>
      <c r="E81" s="28">
        <v>0.23404255319148937</v>
      </c>
      <c r="F81" s="28">
        <v>0.22222222222222221</v>
      </c>
      <c r="G81" s="28">
        <v>0.97368421052631582</v>
      </c>
      <c r="H81" s="28">
        <v>0.26803013993541441</v>
      </c>
      <c r="I81" s="56"/>
      <c r="J81" s="28">
        <v>0.12998712998713</v>
      </c>
    </row>
    <row r="82" spans="1:10" s="8" customFormat="1" x14ac:dyDescent="0.25">
      <c r="A82" s="27" t="s">
        <v>459</v>
      </c>
      <c r="B82" s="28">
        <v>0.23716814159292035</v>
      </c>
      <c r="C82" s="28">
        <v>0.20960698689956331</v>
      </c>
      <c r="D82" s="28">
        <v>0.3</v>
      </c>
      <c r="E82" s="28">
        <v>0.51851851851851849</v>
      </c>
      <c r="F82" s="28">
        <v>0.5</v>
      </c>
      <c r="G82" s="28">
        <v>0.5</v>
      </c>
      <c r="H82" s="28">
        <v>0.24440619621342513</v>
      </c>
      <c r="I82" s="56"/>
      <c r="J82" s="28">
        <v>0.24263431542461006</v>
      </c>
    </row>
    <row r="83" spans="1:10" s="8" customFormat="1" x14ac:dyDescent="0.25">
      <c r="A83" s="27" t="s">
        <v>461</v>
      </c>
      <c r="B83" s="28">
        <v>0.31395348837209303</v>
      </c>
      <c r="C83" s="28">
        <v>0.25274725274725274</v>
      </c>
      <c r="D83" s="28">
        <v>0.24242424242424243</v>
      </c>
      <c r="E83" s="28">
        <v>0.72413793103448276</v>
      </c>
      <c r="F83" s="28">
        <v>0.47826086956521741</v>
      </c>
      <c r="G83" s="28">
        <v>1</v>
      </c>
      <c r="H83" s="28">
        <v>0.3296943231441048</v>
      </c>
      <c r="I83" s="56"/>
      <c r="J83" s="28">
        <v>0.32229580573951433</v>
      </c>
    </row>
    <row r="84" spans="1:10" s="8" customFormat="1" x14ac:dyDescent="0.25">
      <c r="A84" s="27" t="s">
        <v>460</v>
      </c>
      <c r="B84" s="28">
        <v>0.1554524361948956</v>
      </c>
      <c r="C84" s="28">
        <v>0.15921787709497207</v>
      </c>
      <c r="D84" s="28">
        <v>0.1206896551724138</v>
      </c>
      <c r="E84" s="28">
        <v>0.2</v>
      </c>
      <c r="F84" s="28">
        <v>0.41176470588235292</v>
      </c>
      <c r="G84" s="28">
        <v>0.12195121951219512</v>
      </c>
      <c r="H84" s="28">
        <v>0.16155419222903886</v>
      </c>
      <c r="I84" s="56"/>
      <c r="J84" s="28">
        <v>0.16517857142857142</v>
      </c>
    </row>
    <row r="85" spans="1:10" s="8" customFormat="1" x14ac:dyDescent="0.25">
      <c r="A85" s="27" t="s">
        <v>61</v>
      </c>
      <c r="B85" s="28">
        <v>0.19806985294117646</v>
      </c>
      <c r="C85" s="28">
        <v>0.17418159357628166</v>
      </c>
      <c r="D85" s="28">
        <v>0.1926829268292683</v>
      </c>
      <c r="E85" s="28">
        <v>0.47619047619047616</v>
      </c>
      <c r="F85" s="28">
        <v>0.379746835443038</v>
      </c>
      <c r="G85" s="28">
        <v>0.79207920792079212</v>
      </c>
      <c r="H85" s="28">
        <v>0.25274725274725274</v>
      </c>
      <c r="I85" s="56"/>
      <c r="J85" s="28">
        <v>0.20443458980044346</v>
      </c>
    </row>
    <row r="86" spans="1:10" s="8" customFormat="1" x14ac:dyDescent="0.25">
      <c r="A86" s="27"/>
      <c r="B86" s="28"/>
      <c r="C86" s="28"/>
      <c r="D86" s="28"/>
      <c r="E86" s="28"/>
      <c r="F86" s="28"/>
      <c r="G86" s="28"/>
      <c r="H86" s="28"/>
      <c r="I86" s="56"/>
      <c r="J86" s="28"/>
    </row>
    <row r="87" spans="1:10" x14ac:dyDescent="0.25">
      <c r="A87" s="27" t="s">
        <v>52</v>
      </c>
      <c r="B87" s="28">
        <v>0.13089826493373455</v>
      </c>
      <c r="C87" s="28">
        <v>0.12474151902978818</v>
      </c>
      <c r="D87" s="28">
        <v>0.10797653226813132</v>
      </c>
      <c r="E87" s="28">
        <v>0.18597675290588678</v>
      </c>
      <c r="F87" s="28">
        <v>0.2464485578992682</v>
      </c>
      <c r="G87" s="28">
        <v>0.7183908045977011</v>
      </c>
      <c r="H87" s="28">
        <v>0.1594112205474234</v>
      </c>
      <c r="I87" s="35"/>
      <c r="J87" s="28">
        <v>0.14585887860885074</v>
      </c>
    </row>
    <row r="88" spans="1:10" s="8" customFormat="1" x14ac:dyDescent="0.25">
      <c r="A88" s="27"/>
      <c r="B88" s="28"/>
      <c r="C88" s="28"/>
      <c r="D88" s="28"/>
      <c r="E88" s="28"/>
      <c r="F88" s="28"/>
      <c r="G88" s="28"/>
      <c r="H88" s="28"/>
      <c r="I88" s="56"/>
      <c r="J88" s="28"/>
    </row>
    <row r="89" spans="1:10" x14ac:dyDescent="0.25">
      <c r="A89" s="33" t="s">
        <v>215</v>
      </c>
      <c r="B89" s="34">
        <v>6.485264852011445E-2</v>
      </c>
      <c r="C89" s="34">
        <v>7.1964712954758897E-2</v>
      </c>
      <c r="D89" s="34">
        <v>4.7224986046060138E-2</v>
      </c>
      <c r="E89" s="34">
        <v>7.7844943710255271E-2</v>
      </c>
      <c r="F89" s="34">
        <v>0.15452492094564071</v>
      </c>
      <c r="G89" s="34">
        <v>0.65885660731021556</v>
      </c>
      <c r="H89" s="34">
        <v>8.2206172207827777E-2</v>
      </c>
      <c r="I89" s="36"/>
      <c r="J89" s="34">
        <v>7.7131540259620657E-2</v>
      </c>
    </row>
    <row r="90" spans="1:10" s="8" customFormat="1" x14ac:dyDescent="0.25">
      <c r="A90" s="1"/>
      <c r="B90" s="4"/>
      <c r="C90" s="4"/>
      <c r="D90" s="4"/>
      <c r="E90" s="4" t="s">
        <v>749</v>
      </c>
      <c r="F90" s="4"/>
      <c r="G90" s="4"/>
      <c r="H90" s="4"/>
      <c r="J90" s="4"/>
    </row>
    <row r="91" spans="1:10" s="8" customFormat="1" x14ac:dyDescent="0.25">
      <c r="A91" s="16" t="s">
        <v>45</v>
      </c>
      <c r="B91" s="4">
        <v>0.24329159212880144</v>
      </c>
      <c r="C91" s="4">
        <v>0.20721769499417927</v>
      </c>
      <c r="D91" s="4">
        <v>0.23809523809523808</v>
      </c>
      <c r="E91" s="4">
        <v>0.7</v>
      </c>
      <c r="F91" s="4">
        <v>0.44186046511627908</v>
      </c>
      <c r="G91" s="4">
        <v>0.8125</v>
      </c>
      <c r="H91" s="4">
        <v>0.25828377230246391</v>
      </c>
      <c r="I91" s="2"/>
      <c r="J91" s="4">
        <v>0.25064599483204136</v>
      </c>
    </row>
    <row r="92" spans="1:10" s="8" customFormat="1" x14ac:dyDescent="0.25">
      <c r="A92" s="16" t="s">
        <v>46</v>
      </c>
      <c r="B92" s="4">
        <v>0.23928133932217233</v>
      </c>
      <c r="C92" s="4">
        <v>0.18130841121495328</v>
      </c>
      <c r="D92" s="4">
        <v>0.18888888888888888</v>
      </c>
      <c r="E92" s="4">
        <v>0.53299492385786806</v>
      </c>
      <c r="F92" s="4">
        <v>0.5</v>
      </c>
      <c r="G92" s="4">
        <v>0.7931034482758621</v>
      </c>
      <c r="H92" s="4">
        <v>0.29336188436830835</v>
      </c>
      <c r="I92" s="2"/>
      <c r="J92" s="4">
        <v>0.25432858791843016</v>
      </c>
    </row>
    <row r="93" spans="1:10" s="8" customFormat="1" x14ac:dyDescent="0.25">
      <c r="A93" s="16" t="s">
        <v>47</v>
      </c>
      <c r="B93" s="4">
        <v>0.24032529444756029</v>
      </c>
      <c r="C93" s="4">
        <v>0.19066937119675456</v>
      </c>
      <c r="D93" s="4">
        <v>0.20219435736677116</v>
      </c>
      <c r="E93" s="4">
        <v>0.55723542116630664</v>
      </c>
      <c r="F93" s="4">
        <v>0.47668393782383417</v>
      </c>
      <c r="G93" s="4">
        <v>0.79452054794520544</v>
      </c>
      <c r="H93" s="4">
        <v>0.28230266465560583</v>
      </c>
      <c r="I93" s="2"/>
      <c r="J93" s="4">
        <v>0.25246076084064911</v>
      </c>
    </row>
    <row r="94" spans="1:10" s="8" customFormat="1" ht="60" x14ac:dyDescent="0.25">
      <c r="A94" s="5" t="s">
        <v>49</v>
      </c>
      <c r="B94" s="4">
        <v>0.271356783919598</v>
      </c>
      <c r="C94" s="4">
        <v>0.22677595628415301</v>
      </c>
      <c r="D94" s="4">
        <v>0.26704545454545453</v>
      </c>
      <c r="E94" s="4">
        <v>0.65517241379310343</v>
      </c>
      <c r="F94" s="4">
        <v>0.5</v>
      </c>
      <c r="G94" s="4">
        <v>0.8</v>
      </c>
      <c r="H94" s="4">
        <v>0.28434197886647455</v>
      </c>
      <c r="I94" s="2"/>
      <c r="J94" s="4">
        <v>0.27934044616876819</v>
      </c>
    </row>
    <row r="95" spans="1:10" s="8" customFormat="1" ht="30" x14ac:dyDescent="0.25">
      <c r="A95" s="5" t="s">
        <v>51</v>
      </c>
      <c r="B95" s="4">
        <v>0.12283044058744993</v>
      </c>
      <c r="C95" s="4">
        <v>0.10836501901140684</v>
      </c>
      <c r="D95" s="4">
        <v>0.13714285714285715</v>
      </c>
      <c r="E95" s="4">
        <v>0.22916666666666666</v>
      </c>
      <c r="F95" s="4">
        <v>0.23333333333333334</v>
      </c>
      <c r="G95" s="4">
        <v>0.97350993377483441</v>
      </c>
      <c r="H95" s="4">
        <v>0.26451612903225807</v>
      </c>
      <c r="I95" s="2"/>
      <c r="J95" s="4">
        <v>0.12708600770218229</v>
      </c>
    </row>
    <row r="96" spans="1:10" s="8" customFormat="1" ht="75" x14ac:dyDescent="0.25">
      <c r="A96" s="5" t="s">
        <v>50</v>
      </c>
      <c r="B96" s="4">
        <v>0.31746031746031744</v>
      </c>
      <c r="C96" s="4">
        <v>0.22347266881028938</v>
      </c>
      <c r="D96" s="4">
        <v>0.18974358974358974</v>
      </c>
      <c r="E96" s="4">
        <v>0.58044164037854895</v>
      </c>
      <c r="F96" s="4">
        <v>0.56880733944954132</v>
      </c>
      <c r="G96" s="4">
        <v>0.23404255319148937</v>
      </c>
      <c r="H96" s="4">
        <v>0.33565891472868215</v>
      </c>
      <c r="I96" s="2"/>
      <c r="J96" s="4">
        <v>0.3395012067578439</v>
      </c>
    </row>
    <row r="97" spans="1:10" s="8" customFormat="1" ht="30" x14ac:dyDescent="0.25">
      <c r="A97" s="5" t="s">
        <v>53</v>
      </c>
      <c r="B97" s="4">
        <v>4.2246991940899335E-2</v>
      </c>
      <c r="C97" s="4">
        <v>4.2520809645663522E-2</v>
      </c>
      <c r="D97" s="4">
        <v>3.2429007153175073E-2</v>
      </c>
      <c r="E97" s="4">
        <v>5.5024263764257043E-2</v>
      </c>
      <c r="F97" s="4">
        <v>0.11612161786683721</v>
      </c>
      <c r="G97" s="4">
        <v>0.4241736393008036</v>
      </c>
      <c r="H97" s="4">
        <v>6.1873316780575546E-2</v>
      </c>
      <c r="I97" s="2"/>
      <c r="J97" s="4">
        <v>5.9373004702422807E-2</v>
      </c>
    </row>
    <row r="98" spans="1:10" s="8" customFormat="1" x14ac:dyDescent="0.25">
      <c r="A98" s="1"/>
      <c r="B98" s="4"/>
      <c r="C98" s="4"/>
      <c r="D98" s="4"/>
      <c r="E98" s="4"/>
      <c r="F98" s="4"/>
      <c r="G98" s="4"/>
      <c r="H98" s="4"/>
      <c r="J98" s="4"/>
    </row>
    <row r="99" spans="1:10" s="8" customFormat="1" x14ac:dyDescent="0.25">
      <c r="A99" s="9" t="s">
        <v>57</v>
      </c>
      <c r="B99" s="12">
        <v>0.12666666666666668</v>
      </c>
      <c r="C99" s="12">
        <v>0.11320754716981132</v>
      </c>
      <c r="D99" s="12">
        <v>0.13872832369942195</v>
      </c>
      <c r="E99" s="12">
        <v>0.23404255319148937</v>
      </c>
      <c r="F99" s="12">
        <v>0.22222222222222221</v>
      </c>
      <c r="G99" s="12">
        <v>0.97368421052631582</v>
      </c>
      <c r="H99" s="12">
        <v>0.26803013993541441</v>
      </c>
      <c r="J99" s="12">
        <v>0.12998712998713</v>
      </c>
    </row>
    <row r="100" spans="1:10" x14ac:dyDescent="0.25">
      <c r="A100" s="16" t="s">
        <v>30</v>
      </c>
      <c r="B100" s="4">
        <v>8.3333333333333329E-2</v>
      </c>
      <c r="C100" s="4">
        <v>8.4210526315789472E-2</v>
      </c>
      <c r="D100" s="4">
        <v>4.3478260869565216E-2</v>
      </c>
      <c r="E100" s="4">
        <v>0.33333333333333331</v>
      </c>
      <c r="F100" s="4">
        <v>0.33333333333333331</v>
      </c>
      <c r="G100" s="4">
        <v>0.5</v>
      </c>
      <c r="H100" s="4">
        <v>9.0497737556561084E-2</v>
      </c>
      <c r="J100" s="4">
        <v>8.6757990867579904E-2</v>
      </c>
    </row>
    <row r="101" spans="1:10" x14ac:dyDescent="0.25">
      <c r="A101" s="16" t="s">
        <v>31</v>
      </c>
      <c r="B101" s="4">
        <v>0.11920529801324503</v>
      </c>
      <c r="C101" s="4">
        <v>0.10784313725490197</v>
      </c>
      <c r="D101" s="4">
        <v>0.2</v>
      </c>
      <c r="E101" s="4">
        <v>5.2631578947368418E-2</v>
      </c>
      <c r="F101" s="4">
        <v>0.5</v>
      </c>
      <c r="G101" s="4" t="e">
        <v>#DIV/0!</v>
      </c>
      <c r="H101" s="4">
        <v>0.13836477987421383</v>
      </c>
      <c r="J101" s="4">
        <v>0.13836477987421383</v>
      </c>
    </row>
    <row r="102" spans="1:10" x14ac:dyDescent="0.25">
      <c r="A102" s="16" t="s">
        <v>32</v>
      </c>
      <c r="B102" s="4">
        <v>0.14503816793893129</v>
      </c>
      <c r="C102" s="4">
        <v>0.1368421052631579</v>
      </c>
      <c r="D102" s="4">
        <v>0.11764705882352941</v>
      </c>
      <c r="E102" s="4">
        <v>1</v>
      </c>
      <c r="F102" s="4">
        <v>0</v>
      </c>
      <c r="G102" s="4">
        <v>1</v>
      </c>
      <c r="H102" s="4">
        <v>0.58156028368794321</v>
      </c>
      <c r="J102" s="4">
        <v>0.13868613138686131</v>
      </c>
    </row>
    <row r="103" spans="1:10" x14ac:dyDescent="0.25">
      <c r="A103" s="16" t="s">
        <v>33</v>
      </c>
      <c r="B103" s="4">
        <v>0.18452380952380953</v>
      </c>
      <c r="C103" s="4">
        <v>0.13223140495867769</v>
      </c>
      <c r="D103" s="4">
        <v>0.29729729729729731</v>
      </c>
      <c r="E103" s="4">
        <v>0.4</v>
      </c>
      <c r="F103" s="4">
        <v>0.2</v>
      </c>
      <c r="G103" s="4">
        <v>0.4</v>
      </c>
      <c r="H103" s="4">
        <v>0.19101123595505617</v>
      </c>
      <c r="J103" s="4">
        <v>0.18497109826589594</v>
      </c>
    </row>
    <row r="104" spans="1:10" x14ac:dyDescent="0.25">
      <c r="A104" s="16" t="s">
        <v>34</v>
      </c>
      <c r="B104" s="4">
        <v>0.10714285714285714</v>
      </c>
      <c r="C104" s="4">
        <v>0.18181818181818182</v>
      </c>
      <c r="D104" s="4">
        <v>4.0816326530612242E-2</v>
      </c>
      <c r="E104" s="4">
        <v>0.23076923076923078</v>
      </c>
      <c r="F104" s="4">
        <v>0</v>
      </c>
      <c r="G104" s="4" t="e">
        <v>#DIV/0!</v>
      </c>
      <c r="H104" s="4">
        <v>0.10112359550561797</v>
      </c>
      <c r="J104" s="4">
        <v>0.10112359550561797</v>
      </c>
    </row>
    <row r="105" spans="1:10" x14ac:dyDescent="0.25">
      <c r="A105" s="17" t="s">
        <v>58</v>
      </c>
      <c r="B105" s="12">
        <v>0.23716814159292035</v>
      </c>
      <c r="C105" s="12">
        <v>0.20960698689956331</v>
      </c>
      <c r="D105" s="12">
        <v>0.3</v>
      </c>
      <c r="E105" s="12">
        <v>0.51851851851851849</v>
      </c>
      <c r="F105" s="12">
        <v>0.5</v>
      </c>
      <c r="G105" s="12">
        <v>0.5</v>
      </c>
      <c r="H105" s="12">
        <v>0.24440619621342513</v>
      </c>
      <c r="I105" s="14"/>
      <c r="J105" s="12">
        <v>0.24263431542461006</v>
      </c>
    </row>
    <row r="106" spans="1:10" x14ac:dyDescent="0.25">
      <c r="A106" s="16" t="s">
        <v>35</v>
      </c>
      <c r="B106" s="4">
        <v>0.16778523489932887</v>
      </c>
      <c r="C106" s="4">
        <v>0.11504424778761062</v>
      </c>
      <c r="D106" s="4">
        <v>0.13043478260869565</v>
      </c>
      <c r="E106" s="4">
        <v>0.69230769230769229</v>
      </c>
      <c r="F106" s="4">
        <v>0.5</v>
      </c>
      <c r="G106" s="4">
        <v>1</v>
      </c>
      <c r="H106" s="4">
        <v>0.17763157894736842</v>
      </c>
      <c r="J106" s="4">
        <v>0.17218543046357615</v>
      </c>
    </row>
    <row r="107" spans="1:10" x14ac:dyDescent="0.25">
      <c r="A107" s="16" t="s">
        <v>36</v>
      </c>
      <c r="B107" s="4">
        <v>0.33333333333333331</v>
      </c>
      <c r="C107" s="4">
        <v>0.31531531531531531</v>
      </c>
      <c r="D107" s="4">
        <v>0.47058823529411764</v>
      </c>
      <c r="E107" s="4">
        <v>0.2857142857142857</v>
      </c>
      <c r="F107" s="4">
        <v>0.66666666666666663</v>
      </c>
      <c r="G107" s="4">
        <v>0</v>
      </c>
      <c r="H107" s="4">
        <v>0.34507042253521125</v>
      </c>
      <c r="J107" s="4">
        <v>0.3475177304964539</v>
      </c>
    </row>
    <row r="108" spans="1:10" x14ac:dyDescent="0.25">
      <c r="A108" s="16" t="s">
        <v>37</v>
      </c>
      <c r="B108" s="4">
        <v>0.25714285714285712</v>
      </c>
      <c r="C108" s="4">
        <v>0.19811320754716982</v>
      </c>
      <c r="D108" s="4">
        <v>0.42857142857142855</v>
      </c>
      <c r="E108" s="4">
        <v>0.5</v>
      </c>
      <c r="F108" s="4">
        <v>0</v>
      </c>
      <c r="G108" s="4">
        <v>1</v>
      </c>
      <c r="H108" s="4">
        <v>0.25694444444444442</v>
      </c>
      <c r="J108" s="4">
        <v>0.25174825174825177</v>
      </c>
    </row>
    <row r="109" spans="1:10" x14ac:dyDescent="0.25">
      <c r="A109" s="16" t="s">
        <v>38</v>
      </c>
      <c r="B109" s="4">
        <v>0.19858156028368795</v>
      </c>
      <c r="C109" s="4">
        <v>0.2109375</v>
      </c>
      <c r="D109" s="4">
        <v>8.3333333333333329E-2</v>
      </c>
      <c r="E109" s="4">
        <v>0</v>
      </c>
      <c r="F109" s="4">
        <v>1</v>
      </c>
      <c r="G109" s="4">
        <v>0</v>
      </c>
      <c r="H109" s="4">
        <v>0.20279720279720279</v>
      </c>
      <c r="J109" s="4">
        <v>0.20422535211267606</v>
      </c>
    </row>
    <row r="110" spans="1:10" x14ac:dyDescent="0.25">
      <c r="A110" s="17" t="s">
        <v>60</v>
      </c>
      <c r="B110" s="12">
        <v>0.1554524361948956</v>
      </c>
      <c r="C110" s="12">
        <v>0.15921787709497207</v>
      </c>
      <c r="D110" s="12">
        <v>0.1206896551724138</v>
      </c>
      <c r="E110" s="12">
        <v>0.2</v>
      </c>
      <c r="F110" s="12">
        <v>0.41176470588235292</v>
      </c>
      <c r="G110" s="12">
        <v>0.12195121951219512</v>
      </c>
      <c r="H110" s="12">
        <v>0.16155419222903886</v>
      </c>
      <c r="I110" s="14"/>
      <c r="J110" s="12">
        <v>0.16517857142857142</v>
      </c>
    </row>
    <row r="111" spans="1:10" x14ac:dyDescent="0.25">
      <c r="A111" s="16" t="s">
        <v>39</v>
      </c>
      <c r="B111" s="4">
        <v>0.18518518518518517</v>
      </c>
      <c r="C111" s="4">
        <v>0.16860465116279069</v>
      </c>
      <c r="D111" s="4">
        <v>0.2857142857142857</v>
      </c>
      <c r="E111" s="4">
        <v>0.66666666666666663</v>
      </c>
      <c r="F111" s="4">
        <v>0.6</v>
      </c>
      <c r="G111" s="4">
        <v>0.125</v>
      </c>
      <c r="H111" s="4">
        <v>0.19246861924686193</v>
      </c>
      <c r="J111" s="4">
        <v>0.20603015075376885</v>
      </c>
    </row>
    <row r="112" spans="1:10" x14ac:dyDescent="0.25">
      <c r="A112" s="16" t="s">
        <v>40</v>
      </c>
      <c r="B112" s="4">
        <v>0.12195121951219512</v>
      </c>
      <c r="C112" s="4">
        <v>0.16379310344827586</v>
      </c>
      <c r="D112" s="4">
        <v>0</v>
      </c>
      <c r="E112" s="4">
        <v>9.0909090909090912E-2</v>
      </c>
      <c r="F112" s="4">
        <v>0.2</v>
      </c>
      <c r="G112" s="4">
        <v>0</v>
      </c>
      <c r="H112" s="4">
        <v>0.12352941176470589</v>
      </c>
      <c r="J112" s="4">
        <v>0.1242603550295858</v>
      </c>
    </row>
    <row r="113" spans="1:10" x14ac:dyDescent="0.25">
      <c r="A113" s="16" t="s">
        <v>41</v>
      </c>
      <c r="B113" s="4">
        <v>0.15384615384615385</v>
      </c>
      <c r="C113" s="4">
        <v>0.12857142857142856</v>
      </c>
      <c r="D113" s="4">
        <v>0.42857142857142855</v>
      </c>
      <c r="E113" s="4">
        <v>0</v>
      </c>
      <c r="F113" s="4">
        <v>0</v>
      </c>
      <c r="G113" s="4" t="e">
        <v>#DIV/0!</v>
      </c>
      <c r="H113" s="4">
        <v>0.15</v>
      </c>
      <c r="J113" s="4">
        <v>0.15</v>
      </c>
    </row>
    <row r="114" spans="1:10" x14ac:dyDescent="0.25">
      <c r="A114" s="17" t="s">
        <v>59</v>
      </c>
      <c r="B114" s="12">
        <v>0.31395348837209303</v>
      </c>
      <c r="C114" s="12">
        <v>0.25274725274725274</v>
      </c>
      <c r="D114" s="12">
        <v>0.24242424242424243</v>
      </c>
      <c r="E114" s="12">
        <v>0.72413793103448276</v>
      </c>
      <c r="F114" s="12">
        <v>0.47826086956521741</v>
      </c>
      <c r="G114" s="12">
        <v>1</v>
      </c>
      <c r="H114" s="12">
        <v>0.3296943231441048</v>
      </c>
      <c r="I114" s="14"/>
      <c r="J114" s="12">
        <v>0.32229580573951433</v>
      </c>
    </row>
    <row r="115" spans="1:10" x14ac:dyDescent="0.25">
      <c r="A115" s="16" t="s">
        <v>42</v>
      </c>
      <c r="B115" s="4">
        <v>0.378698224852071</v>
      </c>
      <c r="C115" s="4">
        <v>0.27777777777777779</v>
      </c>
      <c r="D115" s="4">
        <v>0.40540540540540543</v>
      </c>
      <c r="E115" s="4">
        <v>0.79166666666666663</v>
      </c>
      <c r="F115" s="4">
        <v>0.6</v>
      </c>
      <c r="G115" s="4">
        <v>1</v>
      </c>
      <c r="H115" s="4">
        <v>0.40641711229946526</v>
      </c>
      <c r="J115" s="4">
        <v>0.39673913043478259</v>
      </c>
    </row>
    <row r="116" spans="1:10" x14ac:dyDescent="0.25">
      <c r="A116" s="16" t="s">
        <v>43</v>
      </c>
      <c r="B116" s="4">
        <v>0.15702479338842976</v>
      </c>
      <c r="C116" s="4">
        <v>0.16483516483516483</v>
      </c>
      <c r="D116" s="4">
        <v>8.6956521739130432E-2</v>
      </c>
      <c r="E116" s="4">
        <v>0.2857142857142857</v>
      </c>
      <c r="F116" s="4">
        <v>0.16666666666666666</v>
      </c>
      <c r="G116" s="4">
        <v>1</v>
      </c>
      <c r="H116" s="4">
        <v>0.17054263565891473</v>
      </c>
      <c r="J116" s="4">
        <v>0.15748031496062992</v>
      </c>
    </row>
    <row r="117" spans="1:10" x14ac:dyDescent="0.25">
      <c r="A117" s="16" t="s">
        <v>44</v>
      </c>
      <c r="B117" s="4">
        <v>0.37142857142857144</v>
      </c>
      <c r="C117" s="4">
        <v>0.32432432432432434</v>
      </c>
      <c r="D117" s="4">
        <v>0.17948717948717949</v>
      </c>
      <c r="E117" s="4">
        <v>0.77777777777777779</v>
      </c>
      <c r="F117" s="4">
        <v>0.5</v>
      </c>
      <c r="G117" s="4" t="e">
        <v>#DIV/0!</v>
      </c>
      <c r="H117" s="4">
        <v>0.37323943661971831</v>
      </c>
      <c r="J117" s="4">
        <v>0.37323943661971831</v>
      </c>
    </row>
    <row r="118" spans="1:10" x14ac:dyDescent="0.25">
      <c r="A118" s="9" t="s">
        <v>61</v>
      </c>
      <c r="B118" s="12">
        <v>0.19806985294117646</v>
      </c>
      <c r="C118" s="12">
        <v>0.17418159357628166</v>
      </c>
      <c r="D118" s="12">
        <v>0.1926829268292683</v>
      </c>
      <c r="E118" s="12">
        <v>0.47619047619047616</v>
      </c>
      <c r="F118" s="12">
        <v>0.379746835443038</v>
      </c>
      <c r="G118" s="12">
        <v>0.79207920792079212</v>
      </c>
      <c r="H118" s="12">
        <v>0.25274725274725274</v>
      </c>
      <c r="I118" s="8"/>
      <c r="J118" s="12">
        <v>0.20443458980044346</v>
      </c>
    </row>
    <row r="119" spans="1:10" x14ac:dyDescent="0.25">
      <c r="A119" s="2"/>
    </row>
    <row r="120" spans="1:10" x14ac:dyDescent="0.25">
      <c r="A120" s="2"/>
    </row>
    <row r="121" spans="1:10" x14ac:dyDescent="0.25">
      <c r="A121" s="2"/>
    </row>
    <row r="122" spans="1:10" x14ac:dyDescent="0.25">
      <c r="A122" s="2"/>
    </row>
    <row r="123" spans="1:10" x14ac:dyDescent="0.25">
      <c r="A123" s="2"/>
    </row>
    <row r="124" spans="1:10" x14ac:dyDescent="0.25">
      <c r="A124" s="2"/>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3ED6D-D86D-4112-937B-C5F0ECEF7AB2}">
  <sheetPr>
    <tabColor rgb="FF0070C0"/>
  </sheetPr>
  <dimension ref="A1:G14"/>
  <sheetViews>
    <sheetView workbookViewId="0">
      <selection activeCell="D16" sqref="D16"/>
    </sheetView>
  </sheetViews>
  <sheetFormatPr defaultColWidth="8.7109375" defaultRowHeight="15" x14ac:dyDescent="0.25"/>
  <cols>
    <col min="1" max="1" width="10.85546875" style="1" bestFit="1" customWidth="1"/>
    <col min="2" max="2" width="15.85546875" style="1" customWidth="1"/>
    <col min="3" max="7" width="18.5703125" style="2" customWidth="1"/>
    <col min="8" max="16384" width="8.7109375" style="1"/>
  </cols>
  <sheetData>
    <row r="1" spans="1:7" x14ac:dyDescent="0.25">
      <c r="A1" s="17" t="s">
        <v>493</v>
      </c>
    </row>
    <row r="2" spans="1:7" x14ac:dyDescent="0.25">
      <c r="A2" s="19" t="s">
        <v>492</v>
      </c>
    </row>
    <row r="3" spans="1:7" x14ac:dyDescent="0.25">
      <c r="A3" s="9" t="s">
        <v>494</v>
      </c>
    </row>
    <row r="4" spans="1:7" x14ac:dyDescent="0.25">
      <c r="A4" s="19" t="s">
        <v>491</v>
      </c>
    </row>
    <row r="5" spans="1:7" x14ac:dyDescent="0.25">
      <c r="A5" s="9"/>
    </row>
    <row r="6" spans="1:7" x14ac:dyDescent="0.25">
      <c r="B6" s="69" t="s">
        <v>18</v>
      </c>
      <c r="C6" s="72" t="s">
        <v>489</v>
      </c>
      <c r="D6" s="72" t="s">
        <v>485</v>
      </c>
      <c r="E6" s="72" t="s">
        <v>487</v>
      </c>
      <c r="F6" s="72" t="s">
        <v>480</v>
      </c>
      <c r="G6" s="72" t="s">
        <v>482</v>
      </c>
    </row>
    <row r="7" spans="1:7" x14ac:dyDescent="0.25">
      <c r="B7" s="60" t="s">
        <v>19</v>
      </c>
      <c r="C7" s="36" t="s">
        <v>490</v>
      </c>
      <c r="D7" s="36" t="s">
        <v>486</v>
      </c>
      <c r="E7" s="36" t="s">
        <v>488</v>
      </c>
      <c r="F7" s="36" t="s">
        <v>483</v>
      </c>
      <c r="G7" s="36" t="s">
        <v>484</v>
      </c>
    </row>
    <row r="8" spans="1:7" x14ac:dyDescent="0.25">
      <c r="A8" s="1" t="s">
        <v>285</v>
      </c>
      <c r="B8" s="27" t="s">
        <v>286</v>
      </c>
      <c r="C8" s="35">
        <v>1177</v>
      </c>
      <c r="D8" s="35">
        <v>105</v>
      </c>
      <c r="E8" s="76">
        <v>8.9209855564995749E-2</v>
      </c>
      <c r="F8" s="35">
        <v>70</v>
      </c>
      <c r="G8" s="73">
        <v>5.9473237043330504E-2</v>
      </c>
    </row>
    <row r="9" spans="1:7" x14ac:dyDescent="0.25">
      <c r="A9" s="1" t="s">
        <v>287</v>
      </c>
      <c r="B9" s="27" t="s">
        <v>288</v>
      </c>
      <c r="C9" s="35">
        <v>2802</v>
      </c>
      <c r="D9" s="35">
        <v>325</v>
      </c>
      <c r="E9" s="73">
        <v>0.11598857958601</v>
      </c>
      <c r="F9" s="35">
        <v>160</v>
      </c>
      <c r="G9" s="73">
        <v>5.7102069950035687E-2</v>
      </c>
    </row>
    <row r="10" spans="1:7" x14ac:dyDescent="0.25">
      <c r="A10" s="1" t="s">
        <v>282</v>
      </c>
      <c r="B10" s="27" t="s">
        <v>283</v>
      </c>
      <c r="C10" s="35">
        <v>3978</v>
      </c>
      <c r="D10" s="35">
        <v>450</v>
      </c>
      <c r="E10" s="73">
        <v>0.11312217194570136</v>
      </c>
      <c r="F10" s="35">
        <v>230</v>
      </c>
      <c r="G10" s="73">
        <v>5.7817998994469585E-2</v>
      </c>
    </row>
    <row r="11" spans="1:7" x14ac:dyDescent="0.25">
      <c r="B11" s="27"/>
      <c r="C11" s="35"/>
      <c r="D11" s="35"/>
      <c r="E11" s="73"/>
      <c r="F11" s="35"/>
      <c r="G11" s="73"/>
    </row>
    <row r="12" spans="1:7" x14ac:dyDescent="0.25">
      <c r="A12" s="1" t="s">
        <v>279</v>
      </c>
      <c r="B12" s="27" t="s">
        <v>52</v>
      </c>
      <c r="C12" s="35">
        <v>36754</v>
      </c>
      <c r="D12" s="35">
        <v>3300</v>
      </c>
      <c r="E12" s="73">
        <v>8.97861457256353E-2</v>
      </c>
      <c r="F12" s="35">
        <v>695</v>
      </c>
      <c r="G12" s="73">
        <v>1.8909506448277737E-2</v>
      </c>
    </row>
    <row r="13" spans="1:7" x14ac:dyDescent="0.25">
      <c r="B13" s="27"/>
      <c r="C13" s="35"/>
      <c r="D13" s="35"/>
      <c r="E13" s="73"/>
      <c r="F13" s="35"/>
      <c r="G13" s="73"/>
    </row>
    <row r="14" spans="1:7" x14ac:dyDescent="0.25">
      <c r="A14" s="1" t="s">
        <v>276</v>
      </c>
      <c r="B14" s="60" t="s">
        <v>481</v>
      </c>
      <c r="C14" s="36">
        <v>1467773</v>
      </c>
      <c r="D14" s="75">
        <v>99610</v>
      </c>
      <c r="E14" s="74">
        <v>6.7864717500594432E-2</v>
      </c>
      <c r="F14" s="36">
        <v>10070</v>
      </c>
      <c r="G14" s="74">
        <v>6.8607339145767094E-3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DA8BC-0483-40B2-8928-DFE3C5D48046}">
  <dimension ref="A1:B16"/>
  <sheetViews>
    <sheetView workbookViewId="0">
      <selection activeCell="B18" sqref="B18"/>
    </sheetView>
  </sheetViews>
  <sheetFormatPr defaultRowHeight="15" x14ac:dyDescent="0.25"/>
  <cols>
    <col min="1" max="1" width="21.28515625" customWidth="1"/>
    <col min="2" max="2" width="24.140625" bestFit="1" customWidth="1"/>
  </cols>
  <sheetData>
    <row r="1" spans="1:2" x14ac:dyDescent="0.25">
      <c r="A1" s="17" t="s">
        <v>235</v>
      </c>
      <c r="B1" s="2"/>
    </row>
    <row r="2" spans="1:2" x14ac:dyDescent="0.25">
      <c r="A2" s="19" t="s">
        <v>207</v>
      </c>
      <c r="B2" s="2"/>
    </row>
    <row r="3" spans="1:2" x14ac:dyDescent="0.25">
      <c r="A3" s="17" t="s">
        <v>234</v>
      </c>
      <c r="B3" s="2"/>
    </row>
    <row r="4" spans="1:2" x14ac:dyDescent="0.25">
      <c r="A4" s="19" t="s">
        <v>209</v>
      </c>
      <c r="B4" s="2"/>
    </row>
    <row r="5" spans="1:2" x14ac:dyDescent="0.25">
      <c r="A5" s="1"/>
      <c r="B5" s="2"/>
    </row>
    <row r="6" spans="1:2" ht="30" x14ac:dyDescent="0.25">
      <c r="A6" s="31" t="s">
        <v>18</v>
      </c>
      <c r="B6" s="32" t="s">
        <v>235</v>
      </c>
    </row>
    <row r="7" spans="1:2" ht="30" x14ac:dyDescent="0.25">
      <c r="A7" s="29" t="s">
        <v>19</v>
      </c>
      <c r="B7" s="30" t="s">
        <v>234</v>
      </c>
    </row>
    <row r="8" spans="1:2" x14ac:dyDescent="0.25">
      <c r="A8" s="27" t="s">
        <v>211</v>
      </c>
      <c r="B8" s="35">
        <v>3.79</v>
      </c>
    </row>
    <row r="9" spans="1:2" x14ac:dyDescent="0.25">
      <c r="A9" s="27" t="s">
        <v>212</v>
      </c>
      <c r="B9" s="35">
        <v>5.27</v>
      </c>
    </row>
    <row r="10" spans="1:2" x14ac:dyDescent="0.25">
      <c r="A10" s="27" t="s">
        <v>214</v>
      </c>
      <c r="B10" s="35">
        <v>7</v>
      </c>
    </row>
    <row r="11" spans="1:2" x14ac:dyDescent="0.25">
      <c r="A11" s="27" t="s">
        <v>213</v>
      </c>
      <c r="B11" s="35">
        <v>2.2999999999999998</v>
      </c>
    </row>
    <row r="12" spans="1:2" x14ac:dyDescent="0.25">
      <c r="A12" s="53" t="s">
        <v>236</v>
      </c>
      <c r="B12" s="35">
        <v>4.28</v>
      </c>
    </row>
    <row r="13" spans="1:2" x14ac:dyDescent="0.25">
      <c r="A13" s="53"/>
      <c r="B13" s="35"/>
    </row>
    <row r="14" spans="1:2" x14ac:dyDescent="0.25">
      <c r="A14" s="27" t="s">
        <v>52</v>
      </c>
      <c r="B14" s="35">
        <v>5.08</v>
      </c>
    </row>
    <row r="15" spans="1:2" x14ac:dyDescent="0.25">
      <c r="A15" s="27"/>
      <c r="B15" s="35"/>
    </row>
    <row r="16" spans="1:2" x14ac:dyDescent="0.25">
      <c r="A16" s="60" t="s">
        <v>215</v>
      </c>
      <c r="B16" s="36">
        <v>5.53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330F7-F160-4FAD-8E52-A8BCF0C6E514}">
  <dimension ref="A1:G120"/>
  <sheetViews>
    <sheetView topLeftCell="A73" workbookViewId="0">
      <selection activeCell="E90" sqref="E90"/>
    </sheetView>
  </sheetViews>
  <sheetFormatPr defaultColWidth="8.7109375" defaultRowHeight="15" x14ac:dyDescent="0.25"/>
  <cols>
    <col min="1" max="1" width="34.5703125" style="16" customWidth="1"/>
    <col min="2" max="2" width="23.28515625" style="2" customWidth="1"/>
    <col min="3" max="3" width="20.28515625" style="2" customWidth="1"/>
    <col min="4" max="4" width="11.42578125" style="2" bestFit="1" customWidth="1"/>
    <col min="5" max="5" width="9.85546875" style="2" customWidth="1"/>
    <col min="6" max="6" width="9.85546875" style="2" bestFit="1" customWidth="1"/>
    <col min="7" max="7" width="10.42578125" style="2" bestFit="1" customWidth="1"/>
    <col min="8" max="16384" width="8.7109375" style="2"/>
  </cols>
  <sheetData>
    <row r="1" spans="1:7" x14ac:dyDescent="0.25">
      <c r="A1" s="17" t="s">
        <v>230</v>
      </c>
    </row>
    <row r="2" spans="1:7" x14ac:dyDescent="0.25">
      <c r="A2" s="19" t="s">
        <v>313</v>
      </c>
    </row>
    <row r="3" spans="1:7" x14ac:dyDescent="0.25">
      <c r="A3" s="9" t="s">
        <v>229</v>
      </c>
    </row>
    <row r="4" spans="1:7" x14ac:dyDescent="0.25">
      <c r="A4" s="19" t="s">
        <v>314</v>
      </c>
    </row>
    <row r="6" spans="1:7" s="8" customFormat="1" ht="75" x14ac:dyDescent="0.25">
      <c r="A6" s="21" t="s">
        <v>18</v>
      </c>
      <c r="B6" s="8" t="s">
        <v>224</v>
      </c>
      <c r="C6" s="8" t="s">
        <v>225</v>
      </c>
      <c r="D6" s="8" t="s">
        <v>226</v>
      </c>
      <c r="E6" s="8" t="s">
        <v>227</v>
      </c>
      <c r="F6" s="8" t="s">
        <v>228</v>
      </c>
      <c r="G6" s="8" t="s">
        <v>222</v>
      </c>
    </row>
    <row r="7" spans="1:7" s="8" customFormat="1" ht="75" x14ac:dyDescent="0.25">
      <c r="A7" s="21" t="s">
        <v>19</v>
      </c>
      <c r="B7" s="8" t="s">
        <v>217</v>
      </c>
      <c r="C7" s="8" t="s">
        <v>223</v>
      </c>
      <c r="D7" s="8" t="s">
        <v>218</v>
      </c>
      <c r="E7" s="8" t="s">
        <v>219</v>
      </c>
      <c r="F7" s="8" t="s">
        <v>220</v>
      </c>
      <c r="G7" s="8" t="s">
        <v>221</v>
      </c>
    </row>
    <row r="8" spans="1:7" s="8" customFormat="1" x14ac:dyDescent="0.25">
      <c r="A8" s="27" t="s">
        <v>458</v>
      </c>
      <c r="B8" s="2">
        <f t="shared" ref="B8:F8" si="0">SUM(B13:B17)</f>
        <v>358</v>
      </c>
      <c r="C8" s="2">
        <f t="shared" si="0"/>
        <v>216</v>
      </c>
      <c r="D8" s="2">
        <f t="shared" si="0"/>
        <v>100</v>
      </c>
      <c r="E8" s="2">
        <f t="shared" si="0"/>
        <v>7</v>
      </c>
      <c r="F8" s="2">
        <f t="shared" si="0"/>
        <v>1</v>
      </c>
      <c r="G8" s="2">
        <f>SUM(G13:G17)</f>
        <v>682</v>
      </c>
    </row>
    <row r="9" spans="1:7" s="8" customFormat="1" x14ac:dyDescent="0.25">
      <c r="A9" s="27" t="s">
        <v>459</v>
      </c>
      <c r="B9" s="2">
        <f t="shared" ref="B9:F9" si="1">SUM(B18:B21)</f>
        <v>249</v>
      </c>
      <c r="C9" s="2">
        <f t="shared" si="1"/>
        <v>133</v>
      </c>
      <c r="D9" s="2">
        <f t="shared" si="1"/>
        <v>50</v>
      </c>
      <c r="E9" s="2">
        <f t="shared" si="1"/>
        <v>5</v>
      </c>
      <c r="F9" s="2">
        <f t="shared" si="1"/>
        <v>0</v>
      </c>
      <c r="G9" s="2">
        <f>SUM(G18:G21)</f>
        <v>437</v>
      </c>
    </row>
    <row r="10" spans="1:7" s="8" customFormat="1" x14ac:dyDescent="0.25">
      <c r="A10" s="27" t="s">
        <v>461</v>
      </c>
      <c r="B10" s="2">
        <f t="shared" ref="B10:F10" si="2">SUM(B25:B27)</f>
        <v>183</v>
      </c>
      <c r="C10" s="2">
        <f t="shared" si="2"/>
        <v>82</v>
      </c>
      <c r="D10" s="2">
        <f t="shared" si="2"/>
        <v>37</v>
      </c>
      <c r="E10" s="2">
        <f t="shared" si="2"/>
        <v>1</v>
      </c>
      <c r="F10" s="2">
        <f t="shared" si="2"/>
        <v>2</v>
      </c>
      <c r="G10" s="2">
        <f>SUM(G25:G27)</f>
        <v>305</v>
      </c>
    </row>
    <row r="11" spans="1:7" s="8" customFormat="1" x14ac:dyDescent="0.25">
      <c r="A11" s="27" t="s">
        <v>460</v>
      </c>
      <c r="B11" s="2">
        <f t="shared" ref="B11:F11" si="3">SUM(B22:B24)</f>
        <v>220</v>
      </c>
      <c r="C11" s="2">
        <f t="shared" si="3"/>
        <v>159</v>
      </c>
      <c r="D11" s="2">
        <f t="shared" si="3"/>
        <v>29</v>
      </c>
      <c r="E11" s="2">
        <f t="shared" si="3"/>
        <v>0</v>
      </c>
      <c r="F11" s="2">
        <f t="shared" si="3"/>
        <v>0</v>
      </c>
      <c r="G11" s="2">
        <f>SUM(G22:G24)</f>
        <v>408</v>
      </c>
    </row>
    <row r="12" spans="1:7" s="8" customFormat="1" x14ac:dyDescent="0.25">
      <c r="A12" s="1" t="s">
        <v>61</v>
      </c>
      <c r="B12" s="2">
        <f t="shared" ref="B12" si="4">SUM(B8:B11)</f>
        <v>1010</v>
      </c>
      <c r="C12" s="2">
        <f t="shared" ref="C12" si="5">SUM(C8:C11)</f>
        <v>590</v>
      </c>
      <c r="D12" s="2">
        <f t="shared" ref="D12" si="6">SUM(D8:D11)</f>
        <v>216</v>
      </c>
      <c r="E12" s="2">
        <f t="shared" ref="E12" si="7">SUM(E8:E11)</f>
        <v>13</v>
      </c>
      <c r="F12" s="2">
        <f t="shared" ref="F12" si="8">SUM(F8:F11)</f>
        <v>3</v>
      </c>
      <c r="G12" s="2">
        <f t="shared" ref="G12" si="9">SUM(G8:G11)</f>
        <v>1832</v>
      </c>
    </row>
    <row r="13" spans="1:7" x14ac:dyDescent="0.25">
      <c r="A13" s="16" t="s">
        <v>30</v>
      </c>
      <c r="B13" s="2">
        <v>122</v>
      </c>
      <c r="C13" s="2">
        <v>54</v>
      </c>
      <c r="D13" s="2">
        <v>27</v>
      </c>
      <c r="E13" s="2">
        <v>1</v>
      </c>
      <c r="F13" s="2">
        <v>0</v>
      </c>
      <c r="G13" s="2">
        <v>204</v>
      </c>
    </row>
    <row r="14" spans="1:7" x14ac:dyDescent="0.25">
      <c r="A14" s="16" t="s">
        <v>31</v>
      </c>
      <c r="B14" s="2">
        <v>78</v>
      </c>
      <c r="C14" s="2">
        <v>43</v>
      </c>
      <c r="D14" s="2">
        <v>12</v>
      </c>
      <c r="E14" s="2">
        <v>2</v>
      </c>
      <c r="F14" s="2">
        <v>0</v>
      </c>
      <c r="G14" s="2">
        <v>135</v>
      </c>
    </row>
    <row r="15" spans="1:7" x14ac:dyDescent="0.25">
      <c r="A15" s="16" t="s">
        <v>32</v>
      </c>
      <c r="B15" s="2">
        <v>67</v>
      </c>
      <c r="C15" s="2">
        <v>36</v>
      </c>
      <c r="D15" s="2">
        <v>12</v>
      </c>
      <c r="E15" s="2">
        <v>2</v>
      </c>
      <c r="F15" s="2">
        <v>1</v>
      </c>
      <c r="G15" s="2">
        <v>118</v>
      </c>
    </row>
    <row r="16" spans="1:7" x14ac:dyDescent="0.25">
      <c r="A16" s="16" t="s">
        <v>33</v>
      </c>
      <c r="B16" s="2">
        <v>74</v>
      </c>
      <c r="C16" s="2">
        <v>47</v>
      </c>
      <c r="D16" s="2">
        <v>23</v>
      </c>
      <c r="E16" s="2">
        <v>0</v>
      </c>
      <c r="F16" s="2">
        <v>0</v>
      </c>
      <c r="G16" s="2">
        <v>144</v>
      </c>
    </row>
    <row r="17" spans="1:7" x14ac:dyDescent="0.25">
      <c r="A17" s="16" t="s">
        <v>34</v>
      </c>
      <c r="B17" s="2">
        <v>17</v>
      </c>
      <c r="C17" s="2">
        <v>36</v>
      </c>
      <c r="D17" s="2">
        <v>26</v>
      </c>
      <c r="E17" s="2">
        <v>2</v>
      </c>
      <c r="F17" s="2">
        <v>0</v>
      </c>
      <c r="G17" s="2">
        <v>81</v>
      </c>
    </row>
    <row r="18" spans="1:7" x14ac:dyDescent="0.25">
      <c r="A18" s="16" t="s">
        <v>35</v>
      </c>
      <c r="B18" s="2">
        <v>64</v>
      </c>
      <c r="C18" s="2">
        <v>40</v>
      </c>
      <c r="D18" s="2">
        <v>17</v>
      </c>
      <c r="E18" s="2">
        <v>2</v>
      </c>
      <c r="F18" s="2">
        <v>0</v>
      </c>
      <c r="G18" s="2">
        <v>123</v>
      </c>
    </row>
    <row r="19" spans="1:7" x14ac:dyDescent="0.25">
      <c r="A19" s="16" t="s">
        <v>36</v>
      </c>
      <c r="B19" s="2">
        <v>48</v>
      </c>
      <c r="C19" s="2">
        <v>35</v>
      </c>
      <c r="D19" s="2">
        <v>8</v>
      </c>
      <c r="E19" s="2">
        <v>2</v>
      </c>
      <c r="F19" s="2">
        <v>0</v>
      </c>
      <c r="G19" s="2">
        <v>93</v>
      </c>
    </row>
    <row r="20" spans="1:7" x14ac:dyDescent="0.25">
      <c r="A20" s="16" t="s">
        <v>37</v>
      </c>
      <c r="B20" s="2">
        <v>65</v>
      </c>
      <c r="C20" s="2">
        <v>31</v>
      </c>
      <c r="D20" s="2">
        <v>11</v>
      </c>
      <c r="E20" s="2">
        <v>0</v>
      </c>
      <c r="F20" s="2">
        <v>0</v>
      </c>
      <c r="G20" s="2">
        <v>107</v>
      </c>
    </row>
    <row r="21" spans="1:7" x14ac:dyDescent="0.25">
      <c r="A21" s="16" t="s">
        <v>38</v>
      </c>
      <c r="B21" s="2">
        <v>72</v>
      </c>
      <c r="C21" s="2">
        <v>27</v>
      </c>
      <c r="D21" s="2">
        <v>14</v>
      </c>
      <c r="E21" s="2">
        <v>1</v>
      </c>
      <c r="F21" s="2">
        <v>0</v>
      </c>
      <c r="G21" s="2">
        <v>114</v>
      </c>
    </row>
    <row r="22" spans="1:7" x14ac:dyDescent="0.25">
      <c r="A22" s="16" t="s">
        <v>39</v>
      </c>
      <c r="B22" s="2">
        <v>100</v>
      </c>
      <c r="C22" s="2">
        <v>79</v>
      </c>
      <c r="D22" s="2">
        <v>15</v>
      </c>
      <c r="E22" s="2">
        <v>0</v>
      </c>
      <c r="F22" s="2">
        <v>0</v>
      </c>
      <c r="G22" s="2">
        <v>194</v>
      </c>
    </row>
    <row r="23" spans="1:7" x14ac:dyDescent="0.25">
      <c r="A23" s="16" t="s">
        <v>40</v>
      </c>
      <c r="B23" s="2">
        <v>80</v>
      </c>
      <c r="C23" s="2">
        <v>57</v>
      </c>
      <c r="D23" s="2">
        <v>10</v>
      </c>
      <c r="E23" s="2">
        <v>0</v>
      </c>
      <c r="F23" s="2">
        <v>0</v>
      </c>
      <c r="G23" s="2">
        <v>147</v>
      </c>
    </row>
    <row r="24" spans="1:7" x14ac:dyDescent="0.25">
      <c r="A24" s="16" t="s">
        <v>41</v>
      </c>
      <c r="B24" s="2">
        <v>40</v>
      </c>
      <c r="C24" s="2">
        <v>23</v>
      </c>
      <c r="D24" s="2">
        <v>4</v>
      </c>
      <c r="E24" s="2">
        <v>0</v>
      </c>
      <c r="F24" s="2">
        <v>0</v>
      </c>
      <c r="G24" s="2">
        <v>67</v>
      </c>
    </row>
    <row r="25" spans="1:7" x14ac:dyDescent="0.25">
      <c r="A25" s="16" t="s">
        <v>42</v>
      </c>
      <c r="B25" s="2">
        <v>67</v>
      </c>
      <c r="C25" s="2">
        <v>30</v>
      </c>
      <c r="D25" s="2">
        <v>13</v>
      </c>
      <c r="E25" s="2">
        <v>0</v>
      </c>
      <c r="F25" s="2">
        <v>0</v>
      </c>
      <c r="G25" s="2">
        <v>110</v>
      </c>
    </row>
    <row r="26" spans="1:7" x14ac:dyDescent="0.25">
      <c r="A26" s="16" t="s">
        <v>43</v>
      </c>
      <c r="B26" s="2">
        <v>60</v>
      </c>
      <c r="C26" s="2">
        <v>28</v>
      </c>
      <c r="D26" s="2">
        <v>16</v>
      </c>
      <c r="E26" s="2">
        <v>1</v>
      </c>
      <c r="F26" s="2">
        <v>2</v>
      </c>
      <c r="G26" s="2">
        <v>107</v>
      </c>
    </row>
    <row r="27" spans="1:7" x14ac:dyDescent="0.25">
      <c r="A27" s="16" t="s">
        <v>44</v>
      </c>
      <c r="B27" s="2">
        <v>56</v>
      </c>
      <c r="C27" s="2">
        <v>24</v>
      </c>
      <c r="D27" s="2">
        <v>8</v>
      </c>
      <c r="E27" s="2">
        <v>0</v>
      </c>
      <c r="F27" s="2">
        <v>0</v>
      </c>
      <c r="G27" s="2">
        <v>88</v>
      </c>
    </row>
    <row r="28" spans="1:7" x14ac:dyDescent="0.25">
      <c r="A28" s="16" t="s">
        <v>45</v>
      </c>
      <c r="B28" s="2">
        <v>521</v>
      </c>
      <c r="C28" s="2">
        <v>258</v>
      </c>
      <c r="D28" s="2">
        <v>84</v>
      </c>
      <c r="E28" s="2">
        <v>9</v>
      </c>
      <c r="F28" s="2">
        <v>3</v>
      </c>
      <c r="G28" s="2">
        <v>875</v>
      </c>
    </row>
    <row r="29" spans="1:7" x14ac:dyDescent="0.25">
      <c r="A29" s="16" t="s">
        <v>46</v>
      </c>
      <c r="B29" s="2">
        <v>1061</v>
      </c>
      <c r="C29" s="2">
        <v>659</v>
      </c>
      <c r="D29" s="2">
        <v>244</v>
      </c>
      <c r="E29" s="2">
        <v>14</v>
      </c>
      <c r="F29" s="2">
        <v>2</v>
      </c>
      <c r="G29" s="2">
        <v>1980</v>
      </c>
    </row>
    <row r="30" spans="1:7" x14ac:dyDescent="0.25">
      <c r="A30" s="16" t="s">
        <v>47</v>
      </c>
      <c r="B30" s="2">
        <v>1582</v>
      </c>
      <c r="C30" s="2">
        <v>917</v>
      </c>
      <c r="D30" s="2">
        <v>328</v>
      </c>
      <c r="E30" s="2">
        <v>23</v>
      </c>
      <c r="F30" s="2">
        <v>5</v>
      </c>
      <c r="G30" s="2">
        <v>2855</v>
      </c>
    </row>
    <row r="31" spans="1:7" ht="30" x14ac:dyDescent="0.25">
      <c r="A31" s="5" t="s">
        <v>49</v>
      </c>
      <c r="B31" s="2">
        <v>431</v>
      </c>
      <c r="C31" s="2">
        <v>218</v>
      </c>
      <c r="D31" s="2">
        <v>85</v>
      </c>
      <c r="E31" s="2">
        <v>7</v>
      </c>
      <c r="F31" s="2">
        <v>2</v>
      </c>
      <c r="G31" s="2">
        <v>743</v>
      </c>
    </row>
    <row r="32" spans="1:7" ht="30" x14ac:dyDescent="0.25">
      <c r="A32" s="5" t="s">
        <v>51</v>
      </c>
      <c r="B32" s="2">
        <v>357</v>
      </c>
      <c r="C32" s="2">
        <v>216</v>
      </c>
      <c r="D32" s="2">
        <v>100</v>
      </c>
      <c r="E32" s="2">
        <v>7</v>
      </c>
      <c r="F32" s="2">
        <v>2</v>
      </c>
      <c r="G32" s="2">
        <v>682</v>
      </c>
    </row>
    <row r="33" spans="1:7" ht="30" x14ac:dyDescent="0.25">
      <c r="A33" s="5" t="s">
        <v>50</v>
      </c>
      <c r="B33" s="2">
        <v>454</v>
      </c>
      <c r="C33" s="2">
        <v>308</v>
      </c>
      <c r="D33" s="2">
        <v>94</v>
      </c>
      <c r="E33" s="2">
        <v>1</v>
      </c>
      <c r="F33" s="2">
        <v>0</v>
      </c>
      <c r="G33" s="2">
        <v>857</v>
      </c>
    </row>
    <row r="34" spans="1:7" x14ac:dyDescent="0.25">
      <c r="A34" s="1" t="s">
        <v>52</v>
      </c>
      <c r="B34" s="2">
        <v>14622</v>
      </c>
      <c r="C34" s="2">
        <v>10198</v>
      </c>
      <c r="D34" s="2">
        <v>5643</v>
      </c>
      <c r="E34" s="2">
        <v>370</v>
      </c>
      <c r="F34" s="2">
        <v>61</v>
      </c>
      <c r="G34" s="2">
        <v>30894</v>
      </c>
    </row>
    <row r="35" spans="1:7" ht="30" x14ac:dyDescent="0.25">
      <c r="A35" s="5" t="s">
        <v>53</v>
      </c>
      <c r="B35" s="2">
        <v>8902471</v>
      </c>
      <c r="C35" s="2">
        <v>8258721</v>
      </c>
      <c r="D35" s="2">
        <v>6567584</v>
      </c>
      <c r="E35" s="2">
        <v>880672</v>
      </c>
      <c r="F35" s="2">
        <v>173751</v>
      </c>
      <c r="G35" s="2">
        <v>24783199</v>
      </c>
    </row>
    <row r="36" spans="1:7" ht="30" x14ac:dyDescent="0.25">
      <c r="A36" s="5" t="s">
        <v>54</v>
      </c>
      <c r="B36" s="2">
        <v>561237</v>
      </c>
      <c r="C36" s="2">
        <v>467208</v>
      </c>
      <c r="D36" s="2">
        <v>288937</v>
      </c>
      <c r="E36" s="2">
        <v>26256</v>
      </c>
      <c r="F36" s="2">
        <v>3476</v>
      </c>
      <c r="G36" s="2">
        <v>1347114</v>
      </c>
    </row>
    <row r="38" spans="1:7" x14ac:dyDescent="0.25">
      <c r="A38" s="16" t="s">
        <v>48</v>
      </c>
    </row>
    <row r="41" spans="1:7" s="8" customFormat="1" ht="75" x14ac:dyDescent="0.25">
      <c r="A41" s="21" t="s">
        <v>18</v>
      </c>
      <c r="B41" s="8" t="s">
        <v>224</v>
      </c>
      <c r="C41" s="8" t="s">
        <v>225</v>
      </c>
      <c r="D41" s="8" t="s">
        <v>226</v>
      </c>
      <c r="E41" s="8" t="s">
        <v>227</v>
      </c>
      <c r="F41" s="8" t="s">
        <v>228</v>
      </c>
      <c r="G41" s="8" t="s">
        <v>222</v>
      </c>
    </row>
    <row r="42" spans="1:7" s="8" customFormat="1" ht="75" x14ac:dyDescent="0.25">
      <c r="A42" s="21" t="s">
        <v>19</v>
      </c>
      <c r="B42" s="8" t="s">
        <v>217</v>
      </c>
      <c r="C42" s="8" t="s">
        <v>223</v>
      </c>
      <c r="D42" s="8" t="s">
        <v>218</v>
      </c>
      <c r="E42" s="8" t="s">
        <v>219</v>
      </c>
      <c r="F42" s="8" t="s">
        <v>220</v>
      </c>
      <c r="G42" s="8" t="s">
        <v>221</v>
      </c>
    </row>
    <row r="43" spans="1:7" s="8" customFormat="1" x14ac:dyDescent="0.25">
      <c r="A43" s="27" t="s">
        <v>458</v>
      </c>
      <c r="B43" s="4">
        <f>B8/$G8</f>
        <v>0.52492668621700878</v>
      </c>
      <c r="C43" s="4">
        <f t="shared" ref="C43:G43" si="10">C8/$G8</f>
        <v>0.31671554252199413</v>
      </c>
      <c r="D43" s="4">
        <f t="shared" si="10"/>
        <v>0.1466275659824047</v>
      </c>
      <c r="E43" s="4">
        <f t="shared" si="10"/>
        <v>1.0263929618768328E-2</v>
      </c>
      <c r="F43" s="4">
        <f t="shared" si="10"/>
        <v>1.4662756598240469E-3</v>
      </c>
      <c r="G43" s="4">
        <f t="shared" si="10"/>
        <v>1</v>
      </c>
    </row>
    <row r="44" spans="1:7" s="8" customFormat="1" x14ac:dyDescent="0.25">
      <c r="A44" s="27" t="s">
        <v>459</v>
      </c>
      <c r="B44" s="4">
        <f t="shared" ref="B44:G71" si="11">B9/$G9</f>
        <v>0.56979405034324948</v>
      </c>
      <c r="C44" s="4">
        <f t="shared" si="11"/>
        <v>0.30434782608695654</v>
      </c>
      <c r="D44" s="4">
        <f t="shared" si="11"/>
        <v>0.11441647597254005</v>
      </c>
      <c r="E44" s="4">
        <f t="shared" si="11"/>
        <v>1.1441647597254004E-2</v>
      </c>
      <c r="F44" s="4">
        <f t="shared" si="11"/>
        <v>0</v>
      </c>
      <c r="G44" s="4">
        <f t="shared" si="11"/>
        <v>1</v>
      </c>
    </row>
    <row r="45" spans="1:7" s="8" customFormat="1" x14ac:dyDescent="0.25">
      <c r="A45" s="27" t="s">
        <v>461</v>
      </c>
      <c r="B45" s="4">
        <f t="shared" si="11"/>
        <v>0.6</v>
      </c>
      <c r="C45" s="4">
        <f t="shared" si="11"/>
        <v>0.26885245901639343</v>
      </c>
      <c r="D45" s="4">
        <f t="shared" si="11"/>
        <v>0.12131147540983607</v>
      </c>
      <c r="E45" s="4">
        <f t="shared" si="11"/>
        <v>3.2786885245901639E-3</v>
      </c>
      <c r="F45" s="4">
        <f t="shared" si="11"/>
        <v>6.5573770491803279E-3</v>
      </c>
      <c r="G45" s="4">
        <f t="shared" si="11"/>
        <v>1</v>
      </c>
    </row>
    <row r="46" spans="1:7" s="8" customFormat="1" x14ac:dyDescent="0.25">
      <c r="A46" s="27" t="s">
        <v>460</v>
      </c>
      <c r="B46" s="4">
        <f t="shared" si="11"/>
        <v>0.53921568627450978</v>
      </c>
      <c r="C46" s="4">
        <f t="shared" si="11"/>
        <v>0.38970588235294118</v>
      </c>
      <c r="D46" s="4">
        <f t="shared" si="11"/>
        <v>7.1078431372549017E-2</v>
      </c>
      <c r="E46" s="4">
        <f t="shared" si="11"/>
        <v>0</v>
      </c>
      <c r="F46" s="4">
        <f t="shared" si="11"/>
        <v>0</v>
      </c>
      <c r="G46" s="4">
        <f t="shared" si="11"/>
        <v>1</v>
      </c>
    </row>
    <row r="47" spans="1:7" s="8" customFormat="1" x14ac:dyDescent="0.25">
      <c r="A47" s="1" t="s">
        <v>61</v>
      </c>
      <c r="B47" s="4">
        <f t="shared" si="11"/>
        <v>0.55131004366812231</v>
      </c>
      <c r="C47" s="4">
        <f t="shared" si="11"/>
        <v>0.32205240174672489</v>
      </c>
      <c r="D47" s="4">
        <f t="shared" si="11"/>
        <v>0.11790393013100436</v>
      </c>
      <c r="E47" s="4">
        <f t="shared" si="11"/>
        <v>7.0960698689956333E-3</v>
      </c>
      <c r="F47" s="4">
        <f t="shared" si="11"/>
        <v>1.6375545851528383E-3</v>
      </c>
      <c r="G47" s="4">
        <f t="shared" si="11"/>
        <v>1</v>
      </c>
    </row>
    <row r="48" spans="1:7" x14ac:dyDescent="0.25">
      <c r="A48" s="16" t="s">
        <v>30</v>
      </c>
      <c r="B48" s="4">
        <f t="shared" si="11"/>
        <v>0.59803921568627449</v>
      </c>
      <c r="C48" s="4">
        <f t="shared" si="11"/>
        <v>0.26470588235294118</v>
      </c>
      <c r="D48" s="4">
        <f t="shared" si="11"/>
        <v>0.13235294117647059</v>
      </c>
      <c r="E48" s="4">
        <f t="shared" si="11"/>
        <v>4.9019607843137254E-3</v>
      </c>
      <c r="F48" s="4">
        <f t="shared" si="11"/>
        <v>0</v>
      </c>
      <c r="G48" s="4">
        <f t="shared" si="11"/>
        <v>1</v>
      </c>
    </row>
    <row r="49" spans="1:7" x14ac:dyDescent="0.25">
      <c r="A49" s="16" t="s">
        <v>31</v>
      </c>
      <c r="B49" s="4">
        <f t="shared" si="11"/>
        <v>0.57777777777777772</v>
      </c>
      <c r="C49" s="4">
        <f t="shared" si="11"/>
        <v>0.31851851851851853</v>
      </c>
      <c r="D49" s="4">
        <f t="shared" si="11"/>
        <v>8.8888888888888892E-2</v>
      </c>
      <c r="E49" s="4">
        <f t="shared" si="11"/>
        <v>1.4814814814814815E-2</v>
      </c>
      <c r="F49" s="4">
        <f t="shared" si="11"/>
        <v>0</v>
      </c>
      <c r="G49" s="4">
        <f t="shared" si="11"/>
        <v>1</v>
      </c>
    </row>
    <row r="50" spans="1:7" x14ac:dyDescent="0.25">
      <c r="A50" s="16" t="s">
        <v>32</v>
      </c>
      <c r="B50" s="4">
        <f t="shared" si="11"/>
        <v>0.56779661016949157</v>
      </c>
      <c r="C50" s="4">
        <f t="shared" si="11"/>
        <v>0.30508474576271188</v>
      </c>
      <c r="D50" s="4">
        <f t="shared" si="11"/>
        <v>0.10169491525423729</v>
      </c>
      <c r="E50" s="4">
        <f t="shared" si="11"/>
        <v>1.6949152542372881E-2</v>
      </c>
      <c r="F50" s="4">
        <f t="shared" si="11"/>
        <v>8.4745762711864406E-3</v>
      </c>
      <c r="G50" s="4">
        <f t="shared" si="11"/>
        <v>1</v>
      </c>
    </row>
    <row r="51" spans="1:7" x14ac:dyDescent="0.25">
      <c r="A51" s="16" t="s">
        <v>33</v>
      </c>
      <c r="B51" s="4">
        <f t="shared" si="11"/>
        <v>0.51388888888888884</v>
      </c>
      <c r="C51" s="4">
        <f t="shared" si="11"/>
        <v>0.3263888888888889</v>
      </c>
      <c r="D51" s="4">
        <f t="shared" si="11"/>
        <v>0.15972222222222221</v>
      </c>
      <c r="E51" s="4">
        <f t="shared" si="11"/>
        <v>0</v>
      </c>
      <c r="F51" s="4">
        <f t="shared" si="11"/>
        <v>0</v>
      </c>
      <c r="G51" s="4">
        <f t="shared" si="11"/>
        <v>1</v>
      </c>
    </row>
    <row r="52" spans="1:7" x14ac:dyDescent="0.25">
      <c r="A52" s="16" t="s">
        <v>34</v>
      </c>
      <c r="B52" s="4">
        <f t="shared" si="11"/>
        <v>0.20987654320987653</v>
      </c>
      <c r="C52" s="4">
        <f t="shared" si="11"/>
        <v>0.44444444444444442</v>
      </c>
      <c r="D52" s="4">
        <f t="shared" si="11"/>
        <v>0.32098765432098764</v>
      </c>
      <c r="E52" s="4">
        <f t="shared" si="11"/>
        <v>2.4691358024691357E-2</v>
      </c>
      <c r="F52" s="4">
        <f t="shared" si="11"/>
        <v>0</v>
      </c>
      <c r="G52" s="4">
        <f t="shared" si="11"/>
        <v>1</v>
      </c>
    </row>
    <row r="53" spans="1:7" x14ac:dyDescent="0.25">
      <c r="A53" s="16" t="s">
        <v>35</v>
      </c>
      <c r="B53" s="4">
        <f t="shared" si="11"/>
        <v>0.52032520325203258</v>
      </c>
      <c r="C53" s="4">
        <f t="shared" si="11"/>
        <v>0.32520325203252032</v>
      </c>
      <c r="D53" s="4">
        <f t="shared" si="11"/>
        <v>0.13821138211382114</v>
      </c>
      <c r="E53" s="4">
        <f t="shared" si="11"/>
        <v>1.6260162601626018E-2</v>
      </c>
      <c r="F53" s="4">
        <f t="shared" si="11"/>
        <v>0</v>
      </c>
      <c r="G53" s="4">
        <f t="shared" si="11"/>
        <v>1</v>
      </c>
    </row>
    <row r="54" spans="1:7" x14ac:dyDescent="0.25">
      <c r="A54" s="16" t="s">
        <v>36</v>
      </c>
      <c r="B54" s="4">
        <f t="shared" si="11"/>
        <v>0.5161290322580645</v>
      </c>
      <c r="C54" s="4">
        <f t="shared" si="11"/>
        <v>0.37634408602150538</v>
      </c>
      <c r="D54" s="4">
        <f t="shared" si="11"/>
        <v>8.6021505376344093E-2</v>
      </c>
      <c r="E54" s="4">
        <f t="shared" si="11"/>
        <v>2.1505376344086023E-2</v>
      </c>
      <c r="F54" s="4">
        <f t="shared" si="11"/>
        <v>0</v>
      </c>
      <c r="G54" s="4">
        <f t="shared" si="11"/>
        <v>1</v>
      </c>
    </row>
    <row r="55" spans="1:7" x14ac:dyDescent="0.25">
      <c r="A55" s="16" t="s">
        <v>37</v>
      </c>
      <c r="B55" s="4">
        <f t="shared" si="11"/>
        <v>0.60747663551401865</v>
      </c>
      <c r="C55" s="4">
        <f t="shared" si="11"/>
        <v>0.28971962616822428</v>
      </c>
      <c r="D55" s="4">
        <f t="shared" si="11"/>
        <v>0.10280373831775701</v>
      </c>
      <c r="E55" s="4">
        <f t="shared" si="11"/>
        <v>0</v>
      </c>
      <c r="F55" s="4">
        <f t="shared" si="11"/>
        <v>0</v>
      </c>
      <c r="G55" s="4">
        <f t="shared" si="11"/>
        <v>1</v>
      </c>
    </row>
    <row r="56" spans="1:7" x14ac:dyDescent="0.25">
      <c r="A56" s="16" t="s">
        <v>38</v>
      </c>
      <c r="B56" s="4">
        <f t="shared" si="11"/>
        <v>0.63157894736842102</v>
      </c>
      <c r="C56" s="4">
        <f t="shared" si="11"/>
        <v>0.23684210526315788</v>
      </c>
      <c r="D56" s="4">
        <f t="shared" si="11"/>
        <v>0.12280701754385964</v>
      </c>
      <c r="E56" s="4">
        <f t="shared" si="11"/>
        <v>8.771929824561403E-3</v>
      </c>
      <c r="F56" s="4">
        <f t="shared" si="11"/>
        <v>0</v>
      </c>
      <c r="G56" s="4">
        <f t="shared" si="11"/>
        <v>1</v>
      </c>
    </row>
    <row r="57" spans="1:7" x14ac:dyDescent="0.25">
      <c r="A57" s="16" t="s">
        <v>39</v>
      </c>
      <c r="B57" s="4">
        <f t="shared" si="11"/>
        <v>0.51546391752577314</v>
      </c>
      <c r="C57" s="4">
        <f t="shared" si="11"/>
        <v>0.40721649484536082</v>
      </c>
      <c r="D57" s="4">
        <f t="shared" si="11"/>
        <v>7.7319587628865982E-2</v>
      </c>
      <c r="E57" s="4">
        <f t="shared" si="11"/>
        <v>0</v>
      </c>
      <c r="F57" s="4">
        <f t="shared" si="11"/>
        <v>0</v>
      </c>
      <c r="G57" s="4">
        <f t="shared" si="11"/>
        <v>1</v>
      </c>
    </row>
    <row r="58" spans="1:7" x14ac:dyDescent="0.25">
      <c r="A58" s="16" t="s">
        <v>40</v>
      </c>
      <c r="B58" s="4">
        <f t="shared" si="11"/>
        <v>0.54421768707482998</v>
      </c>
      <c r="C58" s="4">
        <f t="shared" si="11"/>
        <v>0.38775510204081631</v>
      </c>
      <c r="D58" s="4">
        <f t="shared" si="11"/>
        <v>6.8027210884353748E-2</v>
      </c>
      <c r="E58" s="4">
        <f t="shared" si="11"/>
        <v>0</v>
      </c>
      <c r="F58" s="4">
        <f t="shared" si="11"/>
        <v>0</v>
      </c>
      <c r="G58" s="4">
        <f t="shared" si="11"/>
        <v>1</v>
      </c>
    </row>
    <row r="59" spans="1:7" x14ac:dyDescent="0.25">
      <c r="A59" s="16" t="s">
        <v>41</v>
      </c>
      <c r="B59" s="4">
        <f t="shared" si="11"/>
        <v>0.59701492537313428</v>
      </c>
      <c r="C59" s="4">
        <f t="shared" si="11"/>
        <v>0.34328358208955223</v>
      </c>
      <c r="D59" s="4">
        <f t="shared" si="11"/>
        <v>5.9701492537313432E-2</v>
      </c>
      <c r="E59" s="4">
        <f t="shared" si="11"/>
        <v>0</v>
      </c>
      <c r="F59" s="4">
        <f t="shared" si="11"/>
        <v>0</v>
      </c>
      <c r="G59" s="4">
        <f t="shared" si="11"/>
        <v>1</v>
      </c>
    </row>
    <row r="60" spans="1:7" x14ac:dyDescent="0.25">
      <c r="A60" s="16" t="s">
        <v>42</v>
      </c>
      <c r="B60" s="4">
        <f t="shared" si="11"/>
        <v>0.60909090909090913</v>
      </c>
      <c r="C60" s="4">
        <f t="shared" si="11"/>
        <v>0.27272727272727271</v>
      </c>
      <c r="D60" s="4">
        <f t="shared" si="11"/>
        <v>0.11818181818181818</v>
      </c>
      <c r="E60" s="4">
        <f t="shared" si="11"/>
        <v>0</v>
      </c>
      <c r="F60" s="4">
        <f t="shared" si="11"/>
        <v>0</v>
      </c>
      <c r="G60" s="4">
        <f t="shared" si="11"/>
        <v>1</v>
      </c>
    </row>
    <row r="61" spans="1:7" x14ac:dyDescent="0.25">
      <c r="A61" s="16" t="s">
        <v>43</v>
      </c>
      <c r="B61" s="4">
        <f t="shared" si="11"/>
        <v>0.56074766355140182</v>
      </c>
      <c r="C61" s="4">
        <f t="shared" si="11"/>
        <v>0.26168224299065418</v>
      </c>
      <c r="D61" s="4">
        <f t="shared" si="11"/>
        <v>0.14953271028037382</v>
      </c>
      <c r="E61" s="4">
        <f t="shared" si="11"/>
        <v>9.3457943925233638E-3</v>
      </c>
      <c r="F61" s="4">
        <f t="shared" si="11"/>
        <v>1.8691588785046728E-2</v>
      </c>
      <c r="G61" s="4">
        <f t="shared" si="11"/>
        <v>1</v>
      </c>
    </row>
    <row r="62" spans="1:7" x14ac:dyDescent="0.25">
      <c r="A62" s="16" t="s">
        <v>44</v>
      </c>
      <c r="B62" s="4">
        <f t="shared" si="11"/>
        <v>0.63636363636363635</v>
      </c>
      <c r="C62" s="4">
        <f t="shared" si="11"/>
        <v>0.27272727272727271</v>
      </c>
      <c r="D62" s="4">
        <f t="shared" si="11"/>
        <v>9.0909090909090912E-2</v>
      </c>
      <c r="E62" s="4">
        <f t="shared" si="11"/>
        <v>0</v>
      </c>
      <c r="F62" s="4">
        <f t="shared" si="11"/>
        <v>0</v>
      </c>
      <c r="G62" s="4">
        <f t="shared" si="11"/>
        <v>1</v>
      </c>
    </row>
    <row r="63" spans="1:7" x14ac:dyDescent="0.25">
      <c r="A63" s="16" t="s">
        <v>45</v>
      </c>
      <c r="B63" s="4">
        <f t="shared" si="11"/>
        <v>0.59542857142857142</v>
      </c>
      <c r="C63" s="4">
        <f t="shared" si="11"/>
        <v>0.29485714285714287</v>
      </c>
      <c r="D63" s="4">
        <f t="shared" si="11"/>
        <v>9.6000000000000002E-2</v>
      </c>
      <c r="E63" s="4">
        <f t="shared" si="11"/>
        <v>1.0285714285714285E-2</v>
      </c>
      <c r="F63" s="4">
        <f t="shared" si="11"/>
        <v>3.4285714285714284E-3</v>
      </c>
      <c r="G63" s="4">
        <f t="shared" si="11"/>
        <v>1</v>
      </c>
    </row>
    <row r="64" spans="1:7" x14ac:dyDescent="0.25">
      <c r="A64" s="16" t="s">
        <v>46</v>
      </c>
      <c r="B64" s="4">
        <f t="shared" si="11"/>
        <v>0.53585858585858581</v>
      </c>
      <c r="C64" s="4">
        <f t="shared" si="11"/>
        <v>0.33282828282828281</v>
      </c>
      <c r="D64" s="4">
        <f t="shared" si="11"/>
        <v>0.12323232323232323</v>
      </c>
      <c r="E64" s="4">
        <f t="shared" si="11"/>
        <v>7.0707070707070711E-3</v>
      </c>
      <c r="F64" s="4">
        <f t="shared" si="11"/>
        <v>1.0101010101010101E-3</v>
      </c>
      <c r="G64" s="4">
        <f t="shared" si="11"/>
        <v>1</v>
      </c>
    </row>
    <row r="65" spans="1:7" x14ac:dyDescent="0.25">
      <c r="A65" s="16" t="s">
        <v>47</v>
      </c>
      <c r="B65" s="4">
        <f t="shared" si="11"/>
        <v>0.55411558669001748</v>
      </c>
      <c r="C65" s="4">
        <f t="shared" si="11"/>
        <v>0.32119089316987742</v>
      </c>
      <c r="D65" s="4">
        <f t="shared" si="11"/>
        <v>0.1148861646234676</v>
      </c>
      <c r="E65" s="4">
        <f t="shared" si="11"/>
        <v>8.0560420315236424E-3</v>
      </c>
      <c r="F65" s="4">
        <f t="shared" si="11"/>
        <v>1.7513134851138354E-3</v>
      </c>
      <c r="G65" s="4">
        <f t="shared" si="11"/>
        <v>1</v>
      </c>
    </row>
    <row r="66" spans="1:7" ht="30" x14ac:dyDescent="0.25">
      <c r="A66" s="5" t="s">
        <v>49</v>
      </c>
      <c r="B66" s="4">
        <f t="shared" si="11"/>
        <v>0.58008075370121126</v>
      </c>
      <c r="C66" s="4">
        <f t="shared" si="11"/>
        <v>0.29340511440107669</v>
      </c>
      <c r="D66" s="4">
        <f t="shared" si="11"/>
        <v>0.11440107671601615</v>
      </c>
      <c r="E66" s="4">
        <f t="shared" si="11"/>
        <v>9.4212651413189772E-3</v>
      </c>
      <c r="F66" s="4">
        <f t="shared" si="11"/>
        <v>2.6917900403768506E-3</v>
      </c>
      <c r="G66" s="4">
        <f t="shared" si="11"/>
        <v>1</v>
      </c>
    </row>
    <row r="67" spans="1:7" ht="30" x14ac:dyDescent="0.25">
      <c r="A67" s="5" t="s">
        <v>51</v>
      </c>
      <c r="B67" s="4">
        <f t="shared" si="11"/>
        <v>0.52346041055718473</v>
      </c>
      <c r="C67" s="4">
        <f t="shared" si="11"/>
        <v>0.31671554252199413</v>
      </c>
      <c r="D67" s="4">
        <f t="shared" si="11"/>
        <v>0.1466275659824047</v>
      </c>
      <c r="E67" s="4">
        <f t="shared" si="11"/>
        <v>1.0263929618768328E-2</v>
      </c>
      <c r="F67" s="4">
        <f t="shared" si="11"/>
        <v>2.9325513196480938E-3</v>
      </c>
      <c r="G67" s="4">
        <f t="shared" si="11"/>
        <v>1</v>
      </c>
    </row>
    <row r="68" spans="1:7" ht="30" x14ac:dyDescent="0.25">
      <c r="A68" s="5" t="s">
        <v>50</v>
      </c>
      <c r="B68" s="4">
        <f t="shared" si="11"/>
        <v>0.52975495915985993</v>
      </c>
      <c r="C68" s="4">
        <f t="shared" si="11"/>
        <v>0.35939323220536756</v>
      </c>
      <c r="D68" s="4">
        <f t="shared" si="11"/>
        <v>0.10968494749124855</v>
      </c>
      <c r="E68" s="4">
        <f t="shared" si="11"/>
        <v>1.1668611435239206E-3</v>
      </c>
      <c r="F68" s="4">
        <f t="shared" si="11"/>
        <v>0</v>
      </c>
      <c r="G68" s="4">
        <f t="shared" si="11"/>
        <v>1</v>
      </c>
    </row>
    <row r="69" spans="1:7" x14ac:dyDescent="0.25">
      <c r="A69" s="1" t="s">
        <v>52</v>
      </c>
      <c r="B69" s="4">
        <f t="shared" si="11"/>
        <v>0.47329578558943486</v>
      </c>
      <c r="C69" s="4">
        <f t="shared" si="11"/>
        <v>0.33009645885932543</v>
      </c>
      <c r="D69" s="4">
        <f t="shared" si="11"/>
        <v>0.18265682656826568</v>
      </c>
      <c r="E69" s="4">
        <f t="shared" si="11"/>
        <v>1.1976435553829223E-2</v>
      </c>
      <c r="F69" s="4">
        <f t="shared" si="11"/>
        <v>1.9744934291448177E-3</v>
      </c>
      <c r="G69" s="4">
        <f t="shared" si="11"/>
        <v>1</v>
      </c>
    </row>
    <row r="70" spans="1:7" ht="30" x14ac:dyDescent="0.25">
      <c r="A70" s="5" t="s">
        <v>53</v>
      </c>
      <c r="B70" s="4">
        <f t="shared" si="11"/>
        <v>0.35921395781069265</v>
      </c>
      <c r="C70" s="4">
        <f t="shared" si="11"/>
        <v>0.33323869933013894</v>
      </c>
      <c r="D70" s="4">
        <f t="shared" si="11"/>
        <v>0.26500146328970686</v>
      </c>
      <c r="E70" s="4">
        <f t="shared" si="11"/>
        <v>3.5535041299551359E-2</v>
      </c>
      <c r="F70" s="4">
        <f t="shared" si="11"/>
        <v>7.0108382699101916E-3</v>
      </c>
      <c r="G70" s="4">
        <f t="shared" si="11"/>
        <v>1</v>
      </c>
    </row>
    <row r="71" spans="1:7" ht="30" x14ac:dyDescent="0.25">
      <c r="A71" s="5" t="s">
        <v>54</v>
      </c>
      <c r="B71" s="4">
        <f t="shared" si="11"/>
        <v>0.41662175584248995</v>
      </c>
      <c r="C71" s="4">
        <f t="shared" si="11"/>
        <v>0.34682142713979663</v>
      </c>
      <c r="D71" s="4">
        <f t="shared" si="11"/>
        <v>0.21448593066362609</v>
      </c>
      <c r="E71" s="4">
        <f t="shared" si="11"/>
        <v>1.9490555365024788E-2</v>
      </c>
      <c r="F71" s="4">
        <f t="shared" si="11"/>
        <v>2.5803309890625441E-3</v>
      </c>
      <c r="G71" s="4">
        <f t="shared" si="11"/>
        <v>1</v>
      </c>
    </row>
    <row r="74" spans="1:7" s="8" customFormat="1" ht="60" x14ac:dyDescent="0.25">
      <c r="A74" s="59" t="s">
        <v>18</v>
      </c>
      <c r="B74" s="32" t="s">
        <v>237</v>
      </c>
      <c r="C74" s="32" t="s">
        <v>231</v>
      </c>
      <c r="D74" s="32" t="s">
        <v>222</v>
      </c>
    </row>
    <row r="75" spans="1:7" s="8" customFormat="1" x14ac:dyDescent="0.25">
      <c r="A75" s="55"/>
      <c r="B75" s="56"/>
      <c r="C75" s="56"/>
      <c r="D75" s="56"/>
    </row>
    <row r="76" spans="1:7" s="8" customFormat="1" ht="45" x14ac:dyDescent="0.25">
      <c r="A76" s="58" t="s">
        <v>19</v>
      </c>
      <c r="B76" s="30" t="s">
        <v>233</v>
      </c>
      <c r="C76" s="30" t="s">
        <v>232</v>
      </c>
      <c r="D76" s="30" t="s">
        <v>221</v>
      </c>
    </row>
    <row r="77" spans="1:7" s="8" customFormat="1" x14ac:dyDescent="0.25">
      <c r="A77" s="27" t="s">
        <v>458</v>
      </c>
      <c r="B77" s="28">
        <v>0.84164222873900285</v>
      </c>
      <c r="C77" s="28">
        <v>1.1730205278592375E-2</v>
      </c>
      <c r="D77" s="28">
        <v>1</v>
      </c>
      <c r="E77" s="4"/>
      <c r="F77" s="4"/>
      <c r="G77" s="4"/>
    </row>
    <row r="78" spans="1:7" s="8" customFormat="1" x14ac:dyDescent="0.25">
      <c r="A78" s="27" t="s">
        <v>459</v>
      </c>
      <c r="B78" s="28">
        <v>0.87414187643020602</v>
      </c>
      <c r="C78" s="28">
        <v>1.1441647597254004E-2</v>
      </c>
      <c r="D78" s="28">
        <v>1</v>
      </c>
      <c r="E78" s="4"/>
      <c r="F78" s="4"/>
      <c r="G78" s="4"/>
    </row>
    <row r="79" spans="1:7" s="8" customFormat="1" x14ac:dyDescent="0.25">
      <c r="A79" s="27" t="s">
        <v>461</v>
      </c>
      <c r="B79" s="28">
        <v>0.86885245901639341</v>
      </c>
      <c r="C79" s="28">
        <v>9.8360655737704909E-3</v>
      </c>
      <c r="D79" s="28">
        <v>1</v>
      </c>
      <c r="E79" s="4"/>
      <c r="F79" s="4"/>
      <c r="G79" s="4"/>
    </row>
    <row r="80" spans="1:7" s="8" customFormat="1" x14ac:dyDescent="0.25">
      <c r="A80" s="27" t="s">
        <v>460</v>
      </c>
      <c r="B80" s="28">
        <v>0.92892156862745101</v>
      </c>
      <c r="C80" s="28">
        <v>0</v>
      </c>
      <c r="D80" s="28">
        <v>1</v>
      </c>
      <c r="E80" s="4"/>
      <c r="F80" s="4"/>
      <c r="G80" s="4"/>
    </row>
    <row r="81" spans="1:7" s="8" customFormat="1" x14ac:dyDescent="0.25">
      <c r="A81" s="27" t="s">
        <v>61</v>
      </c>
      <c r="B81" s="28">
        <v>0.8733624454148472</v>
      </c>
      <c r="C81" s="28">
        <v>8.7336244541484712E-3</v>
      </c>
      <c r="D81" s="28">
        <v>1</v>
      </c>
      <c r="E81" s="4"/>
      <c r="F81" s="4"/>
      <c r="G81" s="4"/>
    </row>
    <row r="82" spans="1:7" s="8" customFormat="1" x14ac:dyDescent="0.25">
      <c r="A82" s="27"/>
      <c r="B82" s="28"/>
      <c r="C82" s="28"/>
      <c r="D82" s="28"/>
      <c r="E82" s="4"/>
      <c r="F82" s="4"/>
      <c r="G82" s="4"/>
    </row>
    <row r="83" spans="1:7" x14ac:dyDescent="0.25">
      <c r="A83" s="27" t="s">
        <v>52</v>
      </c>
      <c r="B83" s="28">
        <v>0.80339224444876023</v>
      </c>
      <c r="C83" s="28">
        <v>1.395092898297404E-2</v>
      </c>
      <c r="D83" s="28">
        <v>1</v>
      </c>
      <c r="E83" s="4"/>
      <c r="F83" s="4"/>
      <c r="G83" s="4"/>
    </row>
    <row r="84" spans="1:7" s="8" customFormat="1" x14ac:dyDescent="0.25">
      <c r="A84" s="27"/>
      <c r="B84" s="28"/>
      <c r="C84" s="28"/>
      <c r="D84" s="28"/>
      <c r="E84" s="4"/>
      <c r="F84" s="4"/>
      <c r="G84" s="4"/>
    </row>
    <row r="85" spans="1:7" x14ac:dyDescent="0.25">
      <c r="A85" s="33" t="s">
        <v>215</v>
      </c>
      <c r="B85" s="34">
        <v>0.76344318298228653</v>
      </c>
      <c r="C85" s="34">
        <v>2.2070886354087334E-2</v>
      </c>
      <c r="D85" s="34">
        <v>1</v>
      </c>
      <c r="E85" s="4"/>
      <c r="F85" s="4"/>
      <c r="G85" s="4"/>
    </row>
    <row r="86" spans="1:7" s="8" customFormat="1" x14ac:dyDescent="0.25">
      <c r="A86" s="1"/>
      <c r="B86" s="4"/>
      <c r="C86" s="4"/>
      <c r="D86" s="4"/>
      <c r="E86" s="4"/>
      <c r="F86" s="4"/>
      <c r="G86" s="4"/>
    </row>
    <row r="87" spans="1:7" s="8" customFormat="1" x14ac:dyDescent="0.25">
      <c r="A87" s="16" t="s">
        <v>45</v>
      </c>
      <c r="B87" s="4">
        <v>0.89028571428571435</v>
      </c>
      <c r="C87" s="4">
        <v>1.3714285714285714E-2</v>
      </c>
      <c r="D87" s="4">
        <v>1</v>
      </c>
      <c r="E87" s="4"/>
      <c r="F87" s="4"/>
      <c r="G87" s="4"/>
    </row>
    <row r="88" spans="1:7" s="8" customFormat="1" x14ac:dyDescent="0.25">
      <c r="A88" s="16" t="s">
        <v>46</v>
      </c>
      <c r="B88" s="4">
        <v>0.86868686868686862</v>
      </c>
      <c r="C88" s="4">
        <v>8.0808080808080808E-3</v>
      </c>
      <c r="D88" s="4">
        <v>1</v>
      </c>
      <c r="E88" s="4"/>
      <c r="F88" s="4"/>
      <c r="G88" s="4"/>
    </row>
    <row r="89" spans="1:7" s="8" customFormat="1" x14ac:dyDescent="0.25">
      <c r="A89" s="16" t="s">
        <v>47</v>
      </c>
      <c r="B89" s="4">
        <v>0.87530647985989485</v>
      </c>
      <c r="C89" s="4">
        <v>9.8073555166374778E-3</v>
      </c>
      <c r="D89" s="4">
        <v>1</v>
      </c>
      <c r="E89" s="4"/>
      <c r="F89" s="4"/>
      <c r="G89" s="4"/>
    </row>
    <row r="90" spans="1:7" s="8" customFormat="1" ht="30" x14ac:dyDescent="0.25">
      <c r="A90" s="5" t="s">
        <v>49</v>
      </c>
      <c r="B90" s="4">
        <v>0.8734858681022879</v>
      </c>
      <c r="C90" s="4">
        <v>1.2113055181695828E-2</v>
      </c>
      <c r="D90" s="4">
        <v>1</v>
      </c>
      <c r="E90" s="4"/>
      <c r="F90" s="4"/>
      <c r="G90" s="4"/>
    </row>
    <row r="91" spans="1:7" s="8" customFormat="1" ht="30" x14ac:dyDescent="0.25">
      <c r="A91" s="5" t="s">
        <v>51</v>
      </c>
      <c r="B91" s="4">
        <v>0.84017595307917881</v>
      </c>
      <c r="C91" s="4">
        <v>1.3196480938416421E-2</v>
      </c>
      <c r="D91" s="4">
        <v>1</v>
      </c>
      <c r="E91" s="4"/>
      <c r="F91" s="4"/>
      <c r="G91" s="4"/>
    </row>
    <row r="92" spans="1:7" s="8" customFormat="1" ht="30" x14ac:dyDescent="0.25">
      <c r="A92" s="5" t="s">
        <v>50</v>
      </c>
      <c r="B92" s="4">
        <v>0.88914819136522749</v>
      </c>
      <c r="C92" s="4">
        <v>1.1668611435239206E-3</v>
      </c>
      <c r="D92" s="4">
        <v>1</v>
      </c>
      <c r="E92" s="4"/>
      <c r="F92" s="4"/>
      <c r="G92" s="4"/>
    </row>
    <row r="93" spans="1:7" s="8" customFormat="1" ht="30" x14ac:dyDescent="0.25">
      <c r="A93" s="5" t="s">
        <v>53</v>
      </c>
      <c r="B93" s="4">
        <v>0.6924526571408316</v>
      </c>
      <c r="C93" s="4">
        <v>4.2545879569461549E-2</v>
      </c>
      <c r="D93" s="4">
        <v>1</v>
      </c>
      <c r="E93" s="4"/>
      <c r="F93" s="4"/>
      <c r="G93" s="4"/>
    </row>
    <row r="94" spans="1:7" s="8" customFormat="1" x14ac:dyDescent="0.25">
      <c r="A94" s="1"/>
      <c r="B94" s="4"/>
      <c r="C94" s="4"/>
      <c r="D94" s="4"/>
      <c r="E94" s="4"/>
      <c r="F94" s="4"/>
      <c r="G94" s="4"/>
    </row>
    <row r="95" spans="1:7" s="8" customFormat="1" x14ac:dyDescent="0.25">
      <c r="A95" s="9" t="s">
        <v>57</v>
      </c>
      <c r="B95" s="12">
        <v>0.84164222873900285</v>
      </c>
      <c r="C95" s="12">
        <v>1.1730205278592375E-2</v>
      </c>
      <c r="D95" s="12">
        <v>1</v>
      </c>
      <c r="E95" s="4"/>
      <c r="F95" s="4"/>
      <c r="G95" s="4"/>
    </row>
    <row r="96" spans="1:7" x14ac:dyDescent="0.25">
      <c r="A96" s="16" t="s">
        <v>30</v>
      </c>
      <c r="B96" s="4">
        <v>0.86274509803921573</v>
      </c>
      <c r="C96" s="4">
        <v>4.9019607843137254E-3</v>
      </c>
      <c r="D96" s="4">
        <v>1</v>
      </c>
      <c r="E96" s="4"/>
      <c r="F96" s="4"/>
      <c r="G96" s="4"/>
    </row>
    <row r="97" spans="1:7" x14ac:dyDescent="0.25">
      <c r="A97" s="16" t="s">
        <v>31</v>
      </c>
      <c r="B97" s="4">
        <v>0.89629629629629626</v>
      </c>
      <c r="C97" s="4">
        <v>1.4814814814814815E-2</v>
      </c>
      <c r="D97" s="4">
        <v>1</v>
      </c>
      <c r="E97" s="4"/>
      <c r="F97" s="4"/>
      <c r="G97" s="4"/>
    </row>
    <row r="98" spans="1:7" x14ac:dyDescent="0.25">
      <c r="A98" s="16" t="s">
        <v>32</v>
      </c>
      <c r="B98" s="4">
        <v>0.87288135593220351</v>
      </c>
      <c r="C98" s="4">
        <v>2.5423728813559324E-2</v>
      </c>
      <c r="D98" s="4">
        <v>1</v>
      </c>
      <c r="E98" s="4"/>
      <c r="F98" s="4"/>
      <c r="G98" s="4"/>
    </row>
    <row r="99" spans="1:7" x14ac:dyDescent="0.25">
      <c r="A99" s="16" t="s">
        <v>33</v>
      </c>
      <c r="B99" s="4">
        <v>0.84027777777777768</v>
      </c>
      <c r="C99" s="4">
        <v>0</v>
      </c>
      <c r="D99" s="4">
        <v>1</v>
      </c>
      <c r="E99" s="4"/>
      <c r="F99" s="4"/>
      <c r="G99" s="4"/>
    </row>
    <row r="100" spans="1:7" x14ac:dyDescent="0.25">
      <c r="A100" s="16" t="s">
        <v>34</v>
      </c>
      <c r="B100" s="4">
        <v>0.65432098765432101</v>
      </c>
      <c r="C100" s="4">
        <v>2.4691358024691357E-2</v>
      </c>
      <c r="D100" s="4">
        <v>1</v>
      </c>
      <c r="E100" s="4"/>
      <c r="F100" s="4"/>
      <c r="G100" s="4"/>
    </row>
    <row r="101" spans="1:7" x14ac:dyDescent="0.25">
      <c r="A101" s="17" t="s">
        <v>58</v>
      </c>
      <c r="B101" s="12">
        <v>0.87414187643020602</v>
      </c>
      <c r="C101" s="12">
        <v>1.1441647597254004E-2</v>
      </c>
      <c r="D101" s="12">
        <v>1</v>
      </c>
      <c r="E101" s="4"/>
      <c r="F101" s="4"/>
      <c r="G101" s="4"/>
    </row>
    <row r="102" spans="1:7" x14ac:dyDescent="0.25">
      <c r="A102" s="16" t="s">
        <v>35</v>
      </c>
      <c r="B102" s="4">
        <v>0.84552845528455289</v>
      </c>
      <c r="C102" s="4">
        <v>1.6260162601626018E-2</v>
      </c>
      <c r="D102" s="4">
        <v>1</v>
      </c>
      <c r="E102" s="4"/>
      <c r="F102" s="4"/>
      <c r="G102" s="4"/>
    </row>
    <row r="103" spans="1:7" x14ac:dyDescent="0.25">
      <c r="A103" s="16" t="s">
        <v>36</v>
      </c>
      <c r="B103" s="4">
        <v>0.89247311827956988</v>
      </c>
      <c r="C103" s="4">
        <v>2.1505376344086023E-2</v>
      </c>
      <c r="D103" s="4">
        <v>1</v>
      </c>
      <c r="E103" s="4"/>
      <c r="F103" s="4"/>
      <c r="G103" s="4"/>
    </row>
    <row r="104" spans="1:7" x14ac:dyDescent="0.25">
      <c r="A104" s="16" t="s">
        <v>37</v>
      </c>
      <c r="B104" s="4">
        <v>0.89719626168224287</v>
      </c>
      <c r="C104" s="4">
        <v>0</v>
      </c>
      <c r="D104" s="4">
        <v>1</v>
      </c>
      <c r="E104" s="4"/>
      <c r="F104" s="4"/>
      <c r="G104" s="4"/>
    </row>
    <row r="105" spans="1:7" x14ac:dyDescent="0.25">
      <c r="A105" s="16" t="s">
        <v>38</v>
      </c>
      <c r="B105" s="4">
        <v>0.86842105263157887</v>
      </c>
      <c r="C105" s="4">
        <v>8.771929824561403E-3</v>
      </c>
      <c r="D105" s="4">
        <v>1</v>
      </c>
      <c r="E105" s="4"/>
      <c r="F105" s="4"/>
      <c r="G105" s="4"/>
    </row>
    <row r="106" spans="1:7" x14ac:dyDescent="0.25">
      <c r="A106" s="17" t="s">
        <v>60</v>
      </c>
      <c r="B106" s="12">
        <v>0.92892156862745101</v>
      </c>
      <c r="C106" s="12">
        <v>0</v>
      </c>
      <c r="D106" s="12">
        <v>1</v>
      </c>
      <c r="E106" s="4"/>
      <c r="F106" s="4"/>
      <c r="G106" s="4"/>
    </row>
    <row r="107" spans="1:7" x14ac:dyDescent="0.25">
      <c r="A107" s="16" t="s">
        <v>39</v>
      </c>
      <c r="B107" s="4">
        <v>0.92268041237113396</v>
      </c>
      <c r="C107" s="4">
        <v>0</v>
      </c>
      <c r="D107" s="4">
        <v>1</v>
      </c>
      <c r="E107" s="4"/>
      <c r="F107" s="4"/>
      <c r="G107" s="4"/>
    </row>
    <row r="108" spans="1:7" x14ac:dyDescent="0.25">
      <c r="A108" s="16" t="s">
        <v>40</v>
      </c>
      <c r="B108" s="4">
        <v>0.93197278911564629</v>
      </c>
      <c r="C108" s="4">
        <v>0</v>
      </c>
      <c r="D108" s="4">
        <v>1</v>
      </c>
      <c r="E108" s="4"/>
      <c r="F108" s="4"/>
      <c r="G108" s="4"/>
    </row>
    <row r="109" spans="1:7" x14ac:dyDescent="0.25">
      <c r="A109" s="16" t="s">
        <v>41</v>
      </c>
      <c r="B109" s="4">
        <v>0.94029850746268651</v>
      </c>
      <c r="C109" s="4">
        <v>0</v>
      </c>
      <c r="D109" s="4">
        <v>1</v>
      </c>
      <c r="E109" s="4"/>
      <c r="F109" s="4"/>
      <c r="G109" s="4"/>
    </row>
    <row r="110" spans="1:7" x14ac:dyDescent="0.25">
      <c r="A110" s="17" t="s">
        <v>59</v>
      </c>
      <c r="B110" s="12">
        <v>0.86885245901639341</v>
      </c>
      <c r="C110" s="12">
        <v>9.8360655737704909E-3</v>
      </c>
      <c r="D110" s="12">
        <v>1</v>
      </c>
      <c r="E110" s="4"/>
      <c r="F110" s="4"/>
      <c r="G110" s="4"/>
    </row>
    <row r="111" spans="1:7" x14ac:dyDescent="0.25">
      <c r="A111" s="16" t="s">
        <v>42</v>
      </c>
      <c r="B111" s="4">
        <v>0.88181818181818183</v>
      </c>
      <c r="C111" s="4">
        <v>0</v>
      </c>
      <c r="D111" s="4">
        <v>1</v>
      </c>
      <c r="E111" s="4"/>
      <c r="F111" s="4"/>
      <c r="G111" s="4"/>
    </row>
    <row r="112" spans="1:7" x14ac:dyDescent="0.25">
      <c r="A112" s="16" t="s">
        <v>43</v>
      </c>
      <c r="B112" s="4">
        <v>0.82242990654205594</v>
      </c>
      <c r="C112" s="4">
        <v>2.803738317757009E-2</v>
      </c>
      <c r="D112" s="4">
        <v>1</v>
      </c>
      <c r="E112" s="4"/>
      <c r="F112" s="4"/>
      <c r="G112" s="4"/>
    </row>
    <row r="113" spans="1:7" x14ac:dyDescent="0.25">
      <c r="A113" s="16" t="s">
        <v>44</v>
      </c>
      <c r="B113" s="4">
        <v>0.90909090909090906</v>
      </c>
      <c r="C113" s="4">
        <v>0</v>
      </c>
      <c r="D113" s="4">
        <v>1</v>
      </c>
      <c r="E113" s="4"/>
      <c r="F113" s="4"/>
      <c r="G113" s="4"/>
    </row>
    <row r="114" spans="1:7" x14ac:dyDescent="0.25">
      <c r="A114" s="17" t="s">
        <v>61</v>
      </c>
      <c r="B114" s="12">
        <v>0.88209606986899569</v>
      </c>
      <c r="C114" s="12">
        <v>0</v>
      </c>
      <c r="D114" s="12">
        <v>0</v>
      </c>
      <c r="E114" s="4"/>
      <c r="F114" s="4"/>
      <c r="G114" s="4"/>
    </row>
    <row r="115" spans="1:7" x14ac:dyDescent="0.25">
      <c r="A115" s="2"/>
      <c r="E115" s="4"/>
      <c r="F115" s="4"/>
      <c r="G115" s="4"/>
    </row>
    <row r="116" spans="1:7" x14ac:dyDescent="0.25">
      <c r="A116" s="2"/>
      <c r="E116" s="4"/>
      <c r="F116" s="4"/>
      <c r="G116" s="4"/>
    </row>
    <row r="117" spans="1:7" x14ac:dyDescent="0.25">
      <c r="A117" s="2"/>
      <c r="E117" s="4"/>
      <c r="F117" s="4"/>
      <c r="G117" s="4"/>
    </row>
    <row r="118" spans="1:7" x14ac:dyDescent="0.25">
      <c r="A118" s="2"/>
      <c r="E118" s="4"/>
      <c r="F118" s="4"/>
      <c r="G118" s="4"/>
    </row>
    <row r="119" spans="1:7" x14ac:dyDescent="0.25">
      <c r="A119" s="2"/>
      <c r="E119" s="4"/>
      <c r="F119" s="4"/>
      <c r="G119" s="4"/>
    </row>
    <row r="120" spans="1:7" x14ac:dyDescent="0.25">
      <c r="A120" s="2"/>
      <c r="E120" s="4"/>
      <c r="F120" s="4"/>
      <c r="G120" s="4"/>
    </row>
  </sheetData>
  <phoneticPr fontId="5"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E0B5A-BB77-4A89-922E-A82DAFB5EF36}">
  <dimension ref="A1:AF26"/>
  <sheetViews>
    <sheetView topLeftCell="A10" workbookViewId="0">
      <selection activeCell="D15" sqref="D15:D26"/>
    </sheetView>
  </sheetViews>
  <sheetFormatPr defaultColWidth="8.7109375" defaultRowHeight="15" x14ac:dyDescent="0.25"/>
  <cols>
    <col min="1" max="1" width="34.140625" style="16" bestFit="1" customWidth="1"/>
    <col min="2" max="7" width="12.28515625" style="2" customWidth="1"/>
    <col min="8" max="16384" width="8.7109375" style="2"/>
  </cols>
  <sheetData>
    <row r="1" spans="1:32" x14ac:dyDescent="0.25">
      <c r="A1" s="17" t="s">
        <v>412</v>
      </c>
    </row>
    <row r="2" spans="1:32" x14ac:dyDescent="0.25">
      <c r="A2" s="19" t="s">
        <v>320</v>
      </c>
    </row>
    <row r="3" spans="1:32" x14ac:dyDescent="0.25">
      <c r="A3" s="17" t="s">
        <v>312</v>
      </c>
    </row>
    <row r="4" spans="1:32" x14ac:dyDescent="0.25">
      <c r="A4" s="19" t="s">
        <v>319</v>
      </c>
    </row>
    <row r="6" spans="1:32" x14ac:dyDescent="0.25">
      <c r="A6" s="16" t="s">
        <v>238</v>
      </c>
      <c r="B6" s="2" t="s">
        <v>239</v>
      </c>
      <c r="C6" s="2" t="s">
        <v>240</v>
      </c>
      <c r="D6" s="2" t="s">
        <v>241</v>
      </c>
      <c r="E6" s="2" t="s">
        <v>242</v>
      </c>
      <c r="F6" s="2" t="s">
        <v>243</v>
      </c>
      <c r="G6" s="2" t="s">
        <v>244</v>
      </c>
      <c r="H6" s="2" t="s">
        <v>245</v>
      </c>
      <c r="I6" s="2" t="s">
        <v>246</v>
      </c>
      <c r="J6" s="2" t="s">
        <v>247</v>
      </c>
      <c r="K6" s="2" t="s">
        <v>248</v>
      </c>
      <c r="L6" s="2" t="s">
        <v>249</v>
      </c>
      <c r="M6" s="2" t="s">
        <v>250</v>
      </c>
      <c r="N6" s="2" t="s">
        <v>251</v>
      </c>
      <c r="O6" s="2" t="s">
        <v>252</v>
      </c>
      <c r="P6" s="2" t="s">
        <v>253</v>
      </c>
      <c r="Q6" s="2" t="s">
        <v>254</v>
      </c>
      <c r="R6" s="2" t="s">
        <v>255</v>
      </c>
      <c r="S6" s="2" t="s">
        <v>256</v>
      </c>
      <c r="T6" s="2" t="s">
        <v>257</v>
      </c>
      <c r="U6" s="2" t="s">
        <v>258</v>
      </c>
      <c r="V6" s="2" t="s">
        <v>259</v>
      </c>
      <c r="W6" s="2" t="s">
        <v>260</v>
      </c>
      <c r="X6" s="2" t="s">
        <v>261</v>
      </c>
      <c r="Y6" s="2" t="s">
        <v>262</v>
      </c>
      <c r="Z6" s="2" t="s">
        <v>263</v>
      </c>
      <c r="AA6" s="2" t="s">
        <v>264</v>
      </c>
      <c r="AB6" s="2" t="s">
        <v>265</v>
      </c>
      <c r="AC6" s="2" t="s">
        <v>266</v>
      </c>
      <c r="AD6" s="2" t="s">
        <v>267</v>
      </c>
      <c r="AE6" s="2" t="s">
        <v>268</v>
      </c>
      <c r="AF6" s="2" t="s">
        <v>269</v>
      </c>
    </row>
    <row r="7" spans="1:32" x14ac:dyDescent="0.25">
      <c r="A7" s="16" t="s">
        <v>270</v>
      </c>
      <c r="B7" s="2" t="s">
        <v>271</v>
      </c>
      <c r="C7" s="2" t="s">
        <v>272</v>
      </c>
      <c r="D7" s="2" t="s">
        <v>273</v>
      </c>
      <c r="E7" s="2" t="s">
        <v>274</v>
      </c>
      <c r="F7" s="2">
        <v>4179450</v>
      </c>
      <c r="G7" s="2">
        <v>1415750</v>
      </c>
      <c r="H7" s="2">
        <v>1297040</v>
      </c>
      <c r="I7" s="2">
        <v>2665660</v>
      </c>
      <c r="J7" s="2">
        <v>1739210</v>
      </c>
      <c r="K7" s="2">
        <v>2657620</v>
      </c>
      <c r="L7" s="2">
        <v>2544050</v>
      </c>
      <c r="M7" s="2">
        <v>2397190</v>
      </c>
      <c r="N7" s="2">
        <v>1864210</v>
      </c>
      <c r="O7" s="2">
        <v>1360040</v>
      </c>
      <c r="P7" s="2">
        <v>1717290</v>
      </c>
      <c r="Q7" s="2">
        <v>180110</v>
      </c>
      <c r="R7" s="2">
        <v>128110</v>
      </c>
      <c r="S7" s="2">
        <v>146630</v>
      </c>
      <c r="T7" s="2">
        <v>147990</v>
      </c>
      <c r="U7" s="2">
        <v>153510</v>
      </c>
      <c r="V7" s="2">
        <v>166170</v>
      </c>
      <c r="W7" s="2">
        <v>215780</v>
      </c>
      <c r="X7" s="2">
        <v>212950</v>
      </c>
      <c r="Y7" s="2">
        <v>227080</v>
      </c>
      <c r="Z7" s="2">
        <v>230080</v>
      </c>
      <c r="AA7" s="2">
        <v>244500</v>
      </c>
      <c r="AB7" s="2">
        <v>208400</v>
      </c>
      <c r="AC7" s="2">
        <v>249080</v>
      </c>
      <c r="AD7" s="2">
        <v>246810</v>
      </c>
      <c r="AE7" s="2">
        <v>229400</v>
      </c>
      <c r="AF7" s="2">
        <v>26824120</v>
      </c>
    </row>
    <row r="8" spans="1:32" x14ac:dyDescent="0.25">
      <c r="A8" s="16" t="s">
        <v>275</v>
      </c>
      <c r="B8" s="2" t="s">
        <v>271</v>
      </c>
      <c r="C8" s="2" t="s">
        <v>276</v>
      </c>
      <c r="D8" s="2" t="s">
        <v>277</v>
      </c>
      <c r="E8" s="2" t="s">
        <v>274</v>
      </c>
      <c r="F8" s="2">
        <v>332520</v>
      </c>
      <c r="G8" s="2">
        <v>114300</v>
      </c>
      <c r="H8" s="2">
        <v>66040</v>
      </c>
      <c r="I8" s="2">
        <v>75740</v>
      </c>
      <c r="J8" s="2">
        <v>96750</v>
      </c>
      <c r="K8" s="2">
        <v>140190</v>
      </c>
      <c r="L8" s="2">
        <v>135920</v>
      </c>
      <c r="M8" s="2">
        <v>127120</v>
      </c>
      <c r="N8" s="2">
        <v>94280</v>
      </c>
      <c r="O8" s="2">
        <v>78880</v>
      </c>
      <c r="P8" s="2">
        <v>94290</v>
      </c>
      <c r="Q8" s="2">
        <v>9500</v>
      </c>
      <c r="R8" s="2">
        <v>6780</v>
      </c>
      <c r="S8" s="2">
        <v>7170</v>
      </c>
      <c r="T8" s="2">
        <v>5980</v>
      </c>
      <c r="U8" s="2">
        <v>6610</v>
      </c>
      <c r="V8" s="2">
        <v>7160</v>
      </c>
      <c r="W8" s="2">
        <v>9750</v>
      </c>
      <c r="X8" s="2">
        <v>8090</v>
      </c>
      <c r="Y8" s="2">
        <v>9100</v>
      </c>
      <c r="Z8" s="2">
        <v>8080</v>
      </c>
      <c r="AA8" s="2">
        <v>9270</v>
      </c>
      <c r="AB8" s="2">
        <v>7630</v>
      </c>
      <c r="AC8" s="2">
        <v>8800</v>
      </c>
      <c r="AD8" s="2">
        <v>8450</v>
      </c>
      <c r="AE8" s="2">
        <v>740</v>
      </c>
      <c r="AF8" s="2">
        <v>1469150</v>
      </c>
    </row>
    <row r="9" spans="1:32" x14ac:dyDescent="0.25">
      <c r="A9" s="16" t="s">
        <v>278</v>
      </c>
      <c r="B9" s="2">
        <v>6820</v>
      </c>
      <c r="C9" s="2" t="s">
        <v>279</v>
      </c>
      <c r="D9" s="2" t="s">
        <v>280</v>
      </c>
      <c r="E9" s="2" t="s">
        <v>274</v>
      </c>
      <c r="F9" s="2">
        <v>13040</v>
      </c>
      <c r="G9" s="2">
        <v>2320</v>
      </c>
      <c r="H9" s="2">
        <v>650</v>
      </c>
      <c r="I9" s="2">
        <v>960</v>
      </c>
      <c r="J9" s="2">
        <v>1540</v>
      </c>
      <c r="K9" s="2">
        <v>1740</v>
      </c>
      <c r="L9" s="2">
        <v>2500</v>
      </c>
      <c r="M9" s="2">
        <v>3510</v>
      </c>
      <c r="N9" s="2">
        <v>2930</v>
      </c>
      <c r="O9" s="2">
        <v>1710</v>
      </c>
      <c r="P9" s="2">
        <v>2240</v>
      </c>
      <c r="Q9" s="2">
        <v>220</v>
      </c>
      <c r="R9" s="2">
        <v>150</v>
      </c>
      <c r="S9" s="2">
        <v>360</v>
      </c>
      <c r="T9" s="2">
        <v>60</v>
      </c>
      <c r="U9" s="2">
        <v>80</v>
      </c>
      <c r="V9" s="2">
        <v>120</v>
      </c>
      <c r="W9" s="2">
        <v>310</v>
      </c>
      <c r="X9" s="2">
        <v>180</v>
      </c>
      <c r="Y9" s="2">
        <v>130</v>
      </c>
      <c r="Z9" s="2">
        <v>130</v>
      </c>
      <c r="AA9" s="2">
        <v>120</v>
      </c>
      <c r="AB9" s="2">
        <v>150</v>
      </c>
      <c r="AC9" s="2">
        <v>250</v>
      </c>
      <c r="AD9" s="2">
        <v>230</v>
      </c>
      <c r="AE9" s="2">
        <v>80</v>
      </c>
      <c r="AF9" s="2">
        <v>35700</v>
      </c>
    </row>
    <row r="10" spans="1:32" x14ac:dyDescent="0.25">
      <c r="A10" s="16" t="s">
        <v>281</v>
      </c>
      <c r="B10" s="2" t="s">
        <v>271</v>
      </c>
      <c r="C10" s="2" t="s">
        <v>282</v>
      </c>
      <c r="D10" s="2" t="s">
        <v>283</v>
      </c>
      <c r="E10" s="2" t="s">
        <v>274</v>
      </c>
      <c r="F10" s="2">
        <v>1650</v>
      </c>
      <c r="G10" s="2">
        <v>80</v>
      </c>
      <c r="H10" s="2">
        <v>50</v>
      </c>
      <c r="I10" s="2">
        <v>60</v>
      </c>
      <c r="J10" s="2">
        <v>80</v>
      </c>
      <c r="K10" s="2">
        <v>150</v>
      </c>
      <c r="L10" s="2">
        <v>200</v>
      </c>
      <c r="M10" s="2">
        <v>290</v>
      </c>
      <c r="N10" s="2">
        <v>300</v>
      </c>
      <c r="O10" s="2">
        <v>110</v>
      </c>
      <c r="P10" s="2">
        <v>270</v>
      </c>
      <c r="Q10" s="2">
        <v>40</v>
      </c>
      <c r="R10" s="2">
        <v>20</v>
      </c>
      <c r="S10" s="2">
        <v>50</v>
      </c>
      <c r="T10" s="2">
        <v>10</v>
      </c>
      <c r="U10" s="2">
        <v>10</v>
      </c>
      <c r="V10" s="2">
        <v>10</v>
      </c>
      <c r="W10" s="2">
        <v>20</v>
      </c>
      <c r="X10" s="2">
        <v>20</v>
      </c>
      <c r="Y10" s="2">
        <v>20</v>
      </c>
      <c r="Z10" s="2">
        <v>20</v>
      </c>
      <c r="AA10" s="2">
        <v>20</v>
      </c>
      <c r="AB10" s="2">
        <v>20</v>
      </c>
      <c r="AC10" s="2">
        <v>20</v>
      </c>
      <c r="AD10" s="2">
        <v>20</v>
      </c>
      <c r="AE10" s="2">
        <v>10</v>
      </c>
      <c r="AF10" s="2">
        <v>3510</v>
      </c>
    </row>
    <row r="11" spans="1:32" x14ac:dyDescent="0.25">
      <c r="A11" s="16" t="s">
        <v>284</v>
      </c>
      <c r="B11" s="2" t="s">
        <v>271</v>
      </c>
      <c r="C11" s="2" t="s">
        <v>285</v>
      </c>
      <c r="D11" s="2" t="s">
        <v>286</v>
      </c>
      <c r="E11" s="2" t="s">
        <v>274</v>
      </c>
      <c r="F11" s="2">
        <v>540</v>
      </c>
      <c r="G11" s="2">
        <v>10</v>
      </c>
      <c r="H11" s="2">
        <v>20</v>
      </c>
      <c r="I11" s="2">
        <v>20</v>
      </c>
      <c r="J11" s="2">
        <v>20</v>
      </c>
      <c r="K11" s="2">
        <v>60</v>
      </c>
      <c r="L11" s="2">
        <v>60</v>
      </c>
      <c r="M11" s="2">
        <v>90</v>
      </c>
      <c r="N11" s="2">
        <v>90</v>
      </c>
      <c r="O11" s="2">
        <v>20</v>
      </c>
      <c r="P11" s="2">
        <v>40</v>
      </c>
      <c r="Q11" s="2">
        <v>10</v>
      </c>
      <c r="R11" s="2" t="s">
        <v>157</v>
      </c>
      <c r="S11" s="2">
        <v>10</v>
      </c>
      <c r="T11" s="2">
        <v>10</v>
      </c>
      <c r="U11" s="2">
        <v>0</v>
      </c>
      <c r="V11" s="2" t="s">
        <v>157</v>
      </c>
      <c r="W11" s="2">
        <v>10</v>
      </c>
      <c r="X11" s="2">
        <v>10</v>
      </c>
      <c r="Y11" s="2">
        <v>10</v>
      </c>
      <c r="Z11" s="2">
        <v>10</v>
      </c>
      <c r="AA11" s="2">
        <v>10</v>
      </c>
      <c r="AB11" s="2">
        <v>10</v>
      </c>
      <c r="AC11" s="2" t="s">
        <v>157</v>
      </c>
      <c r="AD11" s="2">
        <v>10</v>
      </c>
      <c r="AE11" s="2" t="s">
        <v>157</v>
      </c>
      <c r="AF11" s="2">
        <v>1050</v>
      </c>
    </row>
    <row r="12" spans="1:32" x14ac:dyDescent="0.25">
      <c r="A12" s="16" t="s">
        <v>284</v>
      </c>
      <c r="B12" s="2" t="s">
        <v>271</v>
      </c>
      <c r="C12" s="2" t="s">
        <v>287</v>
      </c>
      <c r="D12" s="2" t="s">
        <v>288</v>
      </c>
      <c r="E12" s="2" t="s">
        <v>274</v>
      </c>
      <c r="F12" s="2">
        <v>1110</v>
      </c>
      <c r="G12" s="2">
        <v>60</v>
      </c>
      <c r="H12" s="2">
        <v>30</v>
      </c>
      <c r="I12" s="2">
        <v>30</v>
      </c>
      <c r="J12" s="2">
        <v>60</v>
      </c>
      <c r="K12" s="2">
        <v>80</v>
      </c>
      <c r="L12" s="2">
        <v>140</v>
      </c>
      <c r="M12" s="2">
        <v>210</v>
      </c>
      <c r="N12" s="2">
        <v>220</v>
      </c>
      <c r="O12" s="2">
        <v>90</v>
      </c>
      <c r="P12" s="2">
        <v>230</v>
      </c>
      <c r="Q12" s="2">
        <v>30</v>
      </c>
      <c r="R12" s="2">
        <v>10</v>
      </c>
      <c r="S12" s="2">
        <v>40</v>
      </c>
      <c r="T12" s="2">
        <v>10</v>
      </c>
      <c r="U12" s="2">
        <v>10</v>
      </c>
      <c r="V12" s="2">
        <v>10</v>
      </c>
      <c r="W12" s="2">
        <v>10</v>
      </c>
      <c r="X12" s="2">
        <v>20</v>
      </c>
      <c r="Y12" s="2">
        <v>20</v>
      </c>
      <c r="Z12" s="2">
        <v>10</v>
      </c>
      <c r="AA12" s="2">
        <v>10</v>
      </c>
      <c r="AB12" s="2">
        <v>10</v>
      </c>
      <c r="AC12" s="2">
        <v>10</v>
      </c>
      <c r="AD12" s="2">
        <v>10</v>
      </c>
      <c r="AE12" s="2">
        <v>10</v>
      </c>
      <c r="AF12" s="2">
        <v>2460</v>
      </c>
    </row>
    <row r="15" spans="1:32" s="8" customFormat="1" ht="60" x14ac:dyDescent="0.25">
      <c r="A15" s="59" t="s">
        <v>18</v>
      </c>
      <c r="B15" s="32" t="s">
        <v>289</v>
      </c>
      <c r="C15" s="32" t="s">
        <v>290</v>
      </c>
      <c r="D15" s="32" t="s">
        <v>315</v>
      </c>
      <c r="E15" s="32" t="s">
        <v>317</v>
      </c>
      <c r="F15" s="32" t="s">
        <v>295</v>
      </c>
      <c r="G15" s="32" t="s">
        <v>291</v>
      </c>
    </row>
    <row r="16" spans="1:32" s="8" customFormat="1" x14ac:dyDescent="0.25">
      <c r="A16" s="55"/>
      <c r="B16" s="56"/>
      <c r="C16" s="56"/>
      <c r="D16" s="56"/>
      <c r="E16" s="56"/>
      <c r="F16" s="56"/>
      <c r="G16" s="56"/>
    </row>
    <row r="17" spans="1:7" s="8" customFormat="1" ht="45" x14ac:dyDescent="0.25">
      <c r="A17" s="58" t="s">
        <v>19</v>
      </c>
      <c r="B17" s="30" t="s">
        <v>292</v>
      </c>
      <c r="C17" s="30" t="s">
        <v>293</v>
      </c>
      <c r="D17" s="30" t="s">
        <v>316</v>
      </c>
      <c r="E17" s="30" t="s">
        <v>318</v>
      </c>
      <c r="F17" s="30" t="s">
        <v>296</v>
      </c>
      <c r="G17" s="30" t="s">
        <v>294</v>
      </c>
    </row>
    <row r="18" spans="1:7" x14ac:dyDescent="0.25">
      <c r="A18" s="53" t="s">
        <v>45</v>
      </c>
      <c r="B18" s="35">
        <f>SUM(F11:G11)</f>
        <v>550</v>
      </c>
      <c r="C18" s="35">
        <f>SUM(P11:AD11)</f>
        <v>140</v>
      </c>
      <c r="D18" s="28">
        <v>0.52380952380952384</v>
      </c>
      <c r="E18" s="28">
        <f>C18/F18</f>
        <v>0.13333333333333333</v>
      </c>
      <c r="F18" s="35">
        <f>AF11</f>
        <v>1050</v>
      </c>
      <c r="G18" s="61">
        <f>B18/C18</f>
        <v>3.9285714285714284</v>
      </c>
    </row>
    <row r="19" spans="1:7" x14ac:dyDescent="0.25">
      <c r="A19" s="53" t="s">
        <v>46</v>
      </c>
      <c r="B19" s="35">
        <f>SUM(F12:G12)</f>
        <v>1170</v>
      </c>
      <c r="C19" s="35">
        <f>SUM(P12:AD12)</f>
        <v>440</v>
      </c>
      <c r="D19" s="28">
        <v>0.47560975609756095</v>
      </c>
      <c r="E19" s="28">
        <f t="shared" ref="E19:E24" si="0">C19/F19</f>
        <v>0.17886178861788618</v>
      </c>
      <c r="F19" s="35">
        <f>AF12</f>
        <v>2460</v>
      </c>
      <c r="G19" s="61">
        <f t="shared" ref="G19:G24" si="1">B19/C19</f>
        <v>2.6590909090909092</v>
      </c>
    </row>
    <row r="20" spans="1:7" x14ac:dyDescent="0.25">
      <c r="A20" s="53" t="s">
        <v>47</v>
      </c>
      <c r="B20" s="35">
        <f>SUM(F10:G10)</f>
        <v>1730</v>
      </c>
      <c r="C20" s="35">
        <f>SUM(P10:AD10)</f>
        <v>570</v>
      </c>
      <c r="D20" s="28">
        <v>0.49287749287749288</v>
      </c>
      <c r="E20" s="28">
        <f t="shared" si="0"/>
        <v>0.1623931623931624</v>
      </c>
      <c r="F20" s="35">
        <f>AF10</f>
        <v>3510</v>
      </c>
      <c r="G20" s="61">
        <f t="shared" si="1"/>
        <v>3.0350877192982457</v>
      </c>
    </row>
    <row r="21" spans="1:7" x14ac:dyDescent="0.25">
      <c r="A21" s="53"/>
      <c r="B21" s="35"/>
      <c r="C21" s="35"/>
      <c r="D21" s="28"/>
      <c r="E21" s="28"/>
      <c r="F21" s="35"/>
      <c r="G21" s="61"/>
    </row>
    <row r="22" spans="1:7" x14ac:dyDescent="0.25">
      <c r="A22" s="53" t="s">
        <v>52</v>
      </c>
      <c r="B22" s="35">
        <f>SUM(F9:G9)</f>
        <v>15360</v>
      </c>
      <c r="C22" s="35">
        <f>SUM(P9:AD9)</f>
        <v>4730</v>
      </c>
      <c r="D22" s="28">
        <v>0.43025210084033616</v>
      </c>
      <c r="E22" s="28">
        <f t="shared" si="0"/>
        <v>0.13249299719887955</v>
      </c>
      <c r="F22" s="35">
        <f>AF9</f>
        <v>35700</v>
      </c>
      <c r="G22" s="61">
        <f t="shared" si="1"/>
        <v>3.2473572938689217</v>
      </c>
    </row>
    <row r="23" spans="1:7" x14ac:dyDescent="0.25">
      <c r="A23" s="53"/>
      <c r="B23" s="35"/>
      <c r="C23" s="35"/>
      <c r="D23" s="35"/>
      <c r="E23" s="35"/>
      <c r="F23" s="35"/>
      <c r="G23" s="35"/>
    </row>
    <row r="24" spans="1:7" x14ac:dyDescent="0.25">
      <c r="A24" s="57" t="s">
        <v>215</v>
      </c>
      <c r="B24" s="36">
        <f>SUM(F8:G8)</f>
        <v>446820</v>
      </c>
      <c r="C24" s="36">
        <f>SUM(P8:AD8)</f>
        <v>206660</v>
      </c>
      <c r="D24" s="34">
        <v>0.30413504407310349</v>
      </c>
      <c r="E24" s="34">
        <f t="shared" si="0"/>
        <v>0.14066637171153387</v>
      </c>
      <c r="F24" s="36">
        <f>AF8</f>
        <v>1469150</v>
      </c>
      <c r="G24" s="62">
        <f t="shared" si="1"/>
        <v>2.1621020032904288</v>
      </c>
    </row>
    <row r="26" spans="1:7" ht="30" x14ac:dyDescent="0.25">
      <c r="A26" s="20" t="s">
        <v>53</v>
      </c>
      <c r="B26" s="2">
        <f>SUM(F7:G7)</f>
        <v>5595200</v>
      </c>
      <c r="C26" s="2">
        <f>SUM(P7:AD7)</f>
        <v>4474490</v>
      </c>
      <c r="D26" s="4">
        <v>0.20858838985211817</v>
      </c>
      <c r="E26" s="4">
        <f>C26/F26</f>
        <v>0.16680845448051976</v>
      </c>
      <c r="F26" s="2">
        <f>AF7</f>
        <v>26824120</v>
      </c>
      <c r="G26" s="22">
        <f>B26/C26</f>
        <v>1.2504665336161216</v>
      </c>
    </row>
  </sheetData>
  <phoneticPr fontId="5" type="noConversion"/>
  <pageMargins left="0.7" right="0.7" top="0.75" bottom="0.75" header="0.3" footer="0.3"/>
  <ignoredErrors>
    <ignoredError sqref="B18:B20 B22 B24 B26 C19:C2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7BE5E-410A-4F90-B95B-D8777448C32B}">
  <dimension ref="A1:BR53"/>
  <sheetViews>
    <sheetView zoomScaleNormal="100" workbookViewId="0">
      <pane xSplit="1" ySplit="4" topLeftCell="AJ5" activePane="bottomRight" state="frozen"/>
      <selection pane="topRight" activeCell="B1" sqref="B1"/>
      <selection pane="bottomLeft" activeCell="A5" sqref="A5"/>
      <selection pane="bottomRight" activeCell="A5" sqref="A5:A8"/>
    </sheetView>
  </sheetViews>
  <sheetFormatPr defaultColWidth="8.7109375" defaultRowHeight="12.75" x14ac:dyDescent="0.25"/>
  <cols>
    <col min="1" max="1" width="34.140625" style="77" bestFit="1" customWidth="1"/>
    <col min="2" max="3" width="8.7109375" style="77"/>
    <col min="4" max="4" width="3.5703125" style="77" customWidth="1"/>
    <col min="5" max="5" width="15" style="18" customWidth="1"/>
    <col min="6" max="6" width="12.140625" style="18" bestFit="1" customWidth="1"/>
    <col min="7" max="7" width="3.5703125" style="18" customWidth="1"/>
    <col min="8" max="8" width="14.5703125" style="77" customWidth="1"/>
    <col min="9" max="9" width="11.85546875" style="77" customWidth="1"/>
    <col min="10" max="10" width="3.5703125" style="77" customWidth="1"/>
    <col min="11" max="13" width="8.7109375" style="77"/>
    <col min="14" max="14" width="3.5703125" style="77" customWidth="1"/>
    <col min="15" max="15" width="11.140625" style="88" customWidth="1"/>
    <col min="16" max="16" width="11.42578125" style="88" bestFit="1" customWidth="1"/>
    <col min="17" max="17" width="3.5703125" style="77" customWidth="1"/>
    <col min="18" max="18" width="8.7109375" style="77"/>
    <col min="19" max="19" width="10.5703125" style="77" customWidth="1"/>
    <col min="20" max="20" width="3.5703125" style="77" customWidth="1"/>
    <col min="21" max="21" width="8.7109375" style="88"/>
    <col min="22" max="22" width="10.5703125" style="88" customWidth="1"/>
    <col min="23" max="23" width="3.5703125" style="77" customWidth="1"/>
    <col min="24" max="24" width="12.140625" style="77" customWidth="1"/>
    <col min="25" max="25" width="3.5703125" style="77" customWidth="1"/>
    <col min="26" max="26" width="15.28515625" style="77" bestFit="1" customWidth="1"/>
    <col min="27" max="27" width="3.5703125" style="77" customWidth="1"/>
    <col min="28" max="28" width="19.85546875" style="77" customWidth="1"/>
    <col min="29" max="29" width="3.5703125" style="77" customWidth="1"/>
    <col min="30" max="30" width="19.85546875" style="77" customWidth="1"/>
    <col min="31" max="31" width="3.5703125" style="77" customWidth="1"/>
    <col min="32" max="32" width="11.85546875" style="77" bestFit="1" customWidth="1"/>
    <col min="33" max="33" width="3.5703125" style="77" customWidth="1"/>
    <col min="34" max="34" width="16.7109375" style="77" customWidth="1"/>
    <col min="35" max="35" width="3.5703125" style="77" customWidth="1"/>
    <col min="36" max="36" width="8.7109375" style="77"/>
    <col min="37" max="37" width="3.5703125" style="77" customWidth="1"/>
    <col min="38" max="38" width="10.140625" style="88" customWidth="1"/>
    <col min="39" max="39" width="3.5703125" style="77" customWidth="1"/>
    <col min="40" max="40" width="14.5703125" style="77" bestFit="1" customWidth="1"/>
    <col min="41" max="41" width="3.5703125" style="77" customWidth="1"/>
    <col min="42" max="42" width="14.5703125" style="77" customWidth="1"/>
    <col min="43" max="43" width="3.5703125" style="77" customWidth="1"/>
    <col min="44" max="44" width="14.42578125" style="77" customWidth="1"/>
    <col min="45" max="45" width="3.5703125" style="77" customWidth="1"/>
    <col min="46" max="46" width="8.7109375" style="88"/>
    <col min="47" max="47" width="3.5703125" style="77" customWidth="1"/>
    <col min="48" max="48" width="8.7109375" style="88"/>
    <col min="49" max="49" width="3.5703125" style="77" customWidth="1"/>
    <col min="50" max="50" width="13.28515625" style="77" customWidth="1"/>
    <col min="51" max="51" width="3.5703125" style="77" customWidth="1"/>
    <col min="52" max="53" width="13.28515625" style="88" customWidth="1"/>
    <col min="54" max="54" width="3.5703125" style="77" customWidth="1"/>
    <col min="55" max="58" width="16.5703125" style="77" customWidth="1"/>
    <col min="59" max="59" width="3.5703125" style="77" customWidth="1"/>
    <col min="60" max="60" width="15.85546875" style="77" customWidth="1"/>
    <col min="61" max="61" width="3.5703125" style="77" customWidth="1"/>
    <col min="62" max="62" width="18" style="77" customWidth="1"/>
    <col min="63" max="63" width="16.42578125" style="77" customWidth="1"/>
    <col min="64" max="64" width="13.140625" style="77" bestFit="1" customWidth="1"/>
    <col min="65" max="65" width="3.5703125" style="77" customWidth="1"/>
    <col min="66" max="67" width="8.7109375" style="91"/>
    <col min="68" max="68" width="3.5703125" style="77" customWidth="1"/>
    <col min="69" max="16384" width="8.7109375" style="77"/>
  </cols>
  <sheetData>
    <row r="1" spans="1:70" x14ac:dyDescent="0.2">
      <c r="B1" s="78" t="s">
        <v>0</v>
      </c>
      <c r="E1" s="78" t="s">
        <v>1</v>
      </c>
      <c r="H1" s="79" t="s">
        <v>4</v>
      </c>
      <c r="K1" s="79" t="s">
        <v>6</v>
      </c>
      <c r="O1" s="81" t="s">
        <v>572</v>
      </c>
      <c r="R1" s="79" t="s">
        <v>162</v>
      </c>
      <c r="U1" s="82" t="s">
        <v>606</v>
      </c>
      <c r="X1" s="79" t="s">
        <v>174</v>
      </c>
      <c r="Z1" s="80" t="s">
        <v>206</v>
      </c>
      <c r="AB1" s="79" t="s">
        <v>195</v>
      </c>
      <c r="AC1" s="79"/>
      <c r="AD1" s="79" t="s">
        <v>493</v>
      </c>
      <c r="AF1" s="79" t="s">
        <v>235</v>
      </c>
      <c r="AH1" s="79" t="s">
        <v>230</v>
      </c>
      <c r="AJ1" s="80" t="s">
        <v>413</v>
      </c>
      <c r="AK1" s="80"/>
      <c r="AL1" s="81" t="s">
        <v>424</v>
      </c>
      <c r="AN1" s="78" t="s">
        <v>415</v>
      </c>
      <c r="AO1" s="78"/>
      <c r="AP1" s="78" t="s">
        <v>715</v>
      </c>
      <c r="AR1" s="79" t="s">
        <v>419</v>
      </c>
      <c r="AT1" s="81" t="s">
        <v>421</v>
      </c>
      <c r="AV1" s="81" t="s">
        <v>427</v>
      </c>
      <c r="AX1" s="80" t="s">
        <v>425</v>
      </c>
      <c r="AY1" s="80"/>
      <c r="AZ1" s="81"/>
      <c r="BA1" s="81"/>
      <c r="BC1" s="79" t="s">
        <v>345</v>
      </c>
      <c r="BH1" s="80" t="s">
        <v>447</v>
      </c>
      <c r="BJ1" s="80" t="s">
        <v>449</v>
      </c>
      <c r="BN1" s="82" t="s">
        <v>451</v>
      </c>
      <c r="BO1" s="83"/>
      <c r="BQ1" s="80" t="s">
        <v>307</v>
      </c>
    </row>
    <row r="2" spans="1:70" x14ac:dyDescent="0.2">
      <c r="B2" s="78" t="s">
        <v>3</v>
      </c>
      <c r="E2" s="78" t="s">
        <v>2</v>
      </c>
      <c r="H2" s="79" t="s">
        <v>5</v>
      </c>
      <c r="K2" s="79" t="s">
        <v>7</v>
      </c>
      <c r="O2" s="81" t="s">
        <v>573</v>
      </c>
      <c r="R2" s="79" t="s">
        <v>163</v>
      </c>
      <c r="U2" s="82" t="s">
        <v>607</v>
      </c>
      <c r="X2" s="79" t="s">
        <v>175</v>
      </c>
      <c r="Z2" s="79" t="s">
        <v>208</v>
      </c>
      <c r="AB2" s="80" t="s">
        <v>194</v>
      </c>
      <c r="AC2" s="80"/>
      <c r="AD2" s="80" t="s">
        <v>495</v>
      </c>
      <c r="AF2" s="79" t="s">
        <v>234</v>
      </c>
      <c r="AH2" s="80" t="s">
        <v>229</v>
      </c>
      <c r="AJ2" s="80" t="s">
        <v>414</v>
      </c>
      <c r="AK2" s="80"/>
      <c r="AL2" s="81" t="s">
        <v>423</v>
      </c>
      <c r="AN2" s="80" t="s">
        <v>416</v>
      </c>
      <c r="AO2" s="80"/>
      <c r="AP2" s="80" t="s">
        <v>716</v>
      </c>
      <c r="AR2" s="79" t="s">
        <v>420</v>
      </c>
      <c r="AT2" s="81" t="s">
        <v>422</v>
      </c>
      <c r="AV2" s="81" t="s">
        <v>428</v>
      </c>
      <c r="AX2" s="80" t="s">
        <v>426</v>
      </c>
      <c r="AY2" s="80"/>
      <c r="AZ2" s="81"/>
      <c r="BA2" s="81"/>
      <c r="BC2" s="79" t="s">
        <v>346</v>
      </c>
      <c r="BH2" s="80" t="s">
        <v>448</v>
      </c>
      <c r="BJ2" s="80" t="s">
        <v>450</v>
      </c>
      <c r="BN2" s="82" t="s">
        <v>452</v>
      </c>
      <c r="BO2" s="83"/>
      <c r="BQ2" s="80" t="s">
        <v>306</v>
      </c>
    </row>
    <row r="3" spans="1:70" ht="76.5" x14ac:dyDescent="0.25">
      <c r="A3" s="84" t="s">
        <v>18</v>
      </c>
      <c r="B3" s="85" t="s">
        <v>20</v>
      </c>
      <c r="C3" s="85" t="s">
        <v>22</v>
      </c>
      <c r="D3" s="85"/>
      <c r="E3" s="85" t="s">
        <v>70</v>
      </c>
      <c r="F3" s="85" t="s">
        <v>398</v>
      </c>
      <c r="G3" s="85"/>
      <c r="H3" s="86" t="s">
        <v>402</v>
      </c>
      <c r="I3" s="86" t="s">
        <v>400</v>
      </c>
      <c r="K3" s="85" t="s">
        <v>391</v>
      </c>
      <c r="L3" s="85" t="s">
        <v>392</v>
      </c>
      <c r="M3" s="85" t="s">
        <v>394</v>
      </c>
      <c r="N3" s="85"/>
      <c r="O3" s="87" t="s">
        <v>577</v>
      </c>
      <c r="P3" s="87" t="s">
        <v>574</v>
      </c>
      <c r="R3" s="85" t="s">
        <v>404</v>
      </c>
      <c r="S3" s="85" t="s">
        <v>161</v>
      </c>
      <c r="T3" s="85"/>
      <c r="U3" s="87" t="s">
        <v>404</v>
      </c>
      <c r="V3" s="87" t="s">
        <v>161</v>
      </c>
      <c r="X3" s="85" t="s">
        <v>406</v>
      </c>
      <c r="Z3" s="85" t="s">
        <v>216</v>
      </c>
      <c r="AB3" s="85" t="s">
        <v>408</v>
      </c>
      <c r="AC3" s="85"/>
      <c r="AD3" s="79" t="s">
        <v>482</v>
      </c>
      <c r="AF3" s="85" t="s">
        <v>235</v>
      </c>
      <c r="AH3" s="85" t="s">
        <v>237</v>
      </c>
      <c r="AJ3" s="85" t="s">
        <v>315</v>
      </c>
      <c r="AK3" s="85"/>
      <c r="AL3" s="87" t="s">
        <v>474</v>
      </c>
      <c r="AN3" s="85" t="s">
        <v>321</v>
      </c>
      <c r="AO3" s="85"/>
      <c r="AP3" s="85" t="s">
        <v>717</v>
      </c>
      <c r="AR3" s="85" t="s">
        <v>324</v>
      </c>
      <c r="AX3" s="85" t="s">
        <v>430</v>
      </c>
      <c r="AY3" s="85"/>
      <c r="AZ3" s="87" t="s">
        <v>526</v>
      </c>
      <c r="BA3" s="87" t="s">
        <v>527</v>
      </c>
      <c r="BC3" s="85" t="s">
        <v>429</v>
      </c>
      <c r="BD3" s="85" t="s">
        <v>432</v>
      </c>
      <c r="BE3" s="85" t="s">
        <v>439</v>
      </c>
      <c r="BF3" s="85" t="s">
        <v>440</v>
      </c>
      <c r="BH3" s="85" t="s">
        <v>344</v>
      </c>
      <c r="BJ3" s="85" t="s">
        <v>348</v>
      </c>
      <c r="BK3" s="85" t="s">
        <v>350</v>
      </c>
      <c r="BL3" s="85" t="s">
        <v>353</v>
      </c>
      <c r="BN3" s="87" t="s">
        <v>476</v>
      </c>
      <c r="BO3" s="87" t="s">
        <v>479</v>
      </c>
      <c r="BQ3" s="80" t="s">
        <v>307</v>
      </c>
    </row>
    <row r="4" spans="1:70" ht="63.75" x14ac:dyDescent="0.25">
      <c r="A4" s="84" t="s">
        <v>19</v>
      </c>
      <c r="B4" s="85" t="s">
        <v>25</v>
      </c>
      <c r="C4" s="85" t="s">
        <v>27</v>
      </c>
      <c r="D4" s="85"/>
      <c r="E4" s="85" t="s">
        <v>71</v>
      </c>
      <c r="F4" s="85" t="s">
        <v>399</v>
      </c>
      <c r="G4" s="85"/>
      <c r="H4" s="86" t="s">
        <v>403</v>
      </c>
      <c r="I4" s="86" t="s">
        <v>401</v>
      </c>
      <c r="K4" s="85" t="s">
        <v>390</v>
      </c>
      <c r="L4" s="85" t="s">
        <v>393</v>
      </c>
      <c r="M4" s="85" t="s">
        <v>395</v>
      </c>
      <c r="N4" s="85"/>
      <c r="O4" s="87" t="s">
        <v>576</v>
      </c>
      <c r="P4" s="87" t="s">
        <v>575</v>
      </c>
      <c r="R4" s="85" t="s">
        <v>405</v>
      </c>
      <c r="S4" s="85" t="s">
        <v>156</v>
      </c>
      <c r="T4" s="85"/>
      <c r="U4" s="87" t="s">
        <v>405</v>
      </c>
      <c r="V4" s="87" t="s">
        <v>156</v>
      </c>
      <c r="X4" s="85" t="s">
        <v>407</v>
      </c>
      <c r="Z4" s="85" t="s">
        <v>210</v>
      </c>
      <c r="AB4" s="85" t="s">
        <v>409</v>
      </c>
      <c r="AC4" s="85"/>
      <c r="AD4" s="80" t="s">
        <v>484</v>
      </c>
      <c r="AF4" s="85" t="s">
        <v>234</v>
      </c>
      <c r="AH4" s="85" t="s">
        <v>233</v>
      </c>
      <c r="AJ4" s="85" t="s">
        <v>316</v>
      </c>
      <c r="AK4" s="85"/>
      <c r="AL4" s="87" t="s">
        <v>475</v>
      </c>
      <c r="AN4" s="85" t="s">
        <v>323</v>
      </c>
      <c r="AO4" s="85"/>
      <c r="AP4" s="85" t="s">
        <v>718</v>
      </c>
      <c r="AR4" s="85" t="s">
        <v>322</v>
      </c>
      <c r="AX4" s="85" t="s">
        <v>325</v>
      </c>
      <c r="AY4" s="85"/>
      <c r="AZ4" s="87" t="s">
        <v>529</v>
      </c>
      <c r="BA4" s="87" t="s">
        <v>528</v>
      </c>
      <c r="BC4" s="85" t="s">
        <v>327</v>
      </c>
      <c r="BD4" s="85" t="s">
        <v>328</v>
      </c>
      <c r="BE4" s="85" t="s">
        <v>335</v>
      </c>
      <c r="BF4" s="85" t="s">
        <v>336</v>
      </c>
      <c r="BH4" s="85" t="s">
        <v>343</v>
      </c>
      <c r="BJ4" s="85" t="s">
        <v>347</v>
      </c>
      <c r="BK4" s="85" t="s">
        <v>349</v>
      </c>
      <c r="BL4" s="85" t="s">
        <v>352</v>
      </c>
      <c r="BN4" s="87" t="s">
        <v>477</v>
      </c>
      <c r="BO4" s="87" t="s">
        <v>478</v>
      </c>
      <c r="BQ4" s="40" t="s">
        <v>310</v>
      </c>
      <c r="BR4" s="40" t="s">
        <v>311</v>
      </c>
    </row>
    <row r="5" spans="1:70" ht="15" x14ac:dyDescent="0.25">
      <c r="A5" s="27" t="s">
        <v>458</v>
      </c>
      <c r="B5" s="51">
        <v>0.69117647058823528</v>
      </c>
      <c r="C5" s="51">
        <v>5.2941176470588235E-2</v>
      </c>
      <c r="D5" s="51"/>
      <c r="E5" s="51">
        <v>0.75735294117647056</v>
      </c>
      <c r="F5" s="51">
        <v>0.2411764705882353</v>
      </c>
      <c r="G5" s="51"/>
      <c r="H5" s="51">
        <v>0.30409356725146197</v>
      </c>
      <c r="I5" s="51">
        <v>8.1871345029239762E-2</v>
      </c>
      <c r="K5" s="51">
        <v>0.17261146496815288</v>
      </c>
      <c r="L5" s="51">
        <v>0.54203821656050954</v>
      </c>
      <c r="M5" s="51">
        <v>0.28535031847133757</v>
      </c>
      <c r="N5" s="51"/>
      <c r="O5" s="90">
        <v>-2.8465346534653466E-2</v>
      </c>
      <c r="P5" s="90">
        <v>0.3413173652694611</v>
      </c>
      <c r="R5" s="51">
        <v>0.47794601711652401</v>
      </c>
      <c r="S5" s="51">
        <v>0.41803818301514156</v>
      </c>
      <c r="T5" s="51"/>
      <c r="U5" s="107">
        <v>-2.8832549700777477E-2</v>
      </c>
      <c r="V5" s="107">
        <v>2.1653418651035705E-2</v>
      </c>
      <c r="X5" s="51">
        <v>0.78271918678526053</v>
      </c>
      <c r="AB5" s="51">
        <v>0.12998712998713</v>
      </c>
      <c r="AC5" s="51"/>
      <c r="AD5" s="89">
        <v>5.9473237043330504E-2</v>
      </c>
      <c r="AH5" s="51">
        <v>0.84164222873900285</v>
      </c>
      <c r="AL5" s="90">
        <v>0.15981198589894241</v>
      </c>
      <c r="AP5" s="249">
        <v>0.31361867704280155</v>
      </c>
      <c r="AZ5" s="105">
        <v>0.62310866574965618</v>
      </c>
      <c r="BA5" s="105">
        <v>0.37689133425034382</v>
      </c>
      <c r="BN5" s="91">
        <v>163000</v>
      </c>
      <c r="BO5" s="91">
        <v>238475</v>
      </c>
    </row>
    <row r="6" spans="1:70" ht="15" x14ac:dyDescent="0.25">
      <c r="A6" s="27" t="s">
        <v>459</v>
      </c>
      <c r="B6" s="51">
        <v>0.82460136674259676</v>
      </c>
      <c r="C6" s="51">
        <v>2.9612756264236904E-2</v>
      </c>
      <c r="D6" s="51"/>
      <c r="E6" s="51">
        <v>0.84018264840182644</v>
      </c>
      <c r="F6" s="51">
        <v>0.15525114155251141</v>
      </c>
      <c r="G6" s="51"/>
      <c r="H6" s="51">
        <v>0.31481481481481483</v>
      </c>
      <c r="I6" s="51">
        <v>5.5555555555555552E-2</v>
      </c>
      <c r="K6" s="51">
        <v>0.13282001924927817</v>
      </c>
      <c r="L6" s="51">
        <v>0.5726660250240615</v>
      </c>
      <c r="M6" s="51">
        <v>0.29451395572666028</v>
      </c>
      <c r="N6" s="51"/>
      <c r="O6" s="90">
        <v>-8.1343943412908931E-2</v>
      </c>
      <c r="P6" s="90">
        <v>0.20948616600790515</v>
      </c>
      <c r="R6" s="51">
        <v>0.49754661432777236</v>
      </c>
      <c r="S6" s="51">
        <v>0.41315014720314036</v>
      </c>
      <c r="T6" s="51"/>
      <c r="U6" s="107">
        <v>-3.6952005727425408E-2</v>
      </c>
      <c r="V6" s="107">
        <v>4.4244903412891945E-2</v>
      </c>
      <c r="X6" s="51">
        <v>0.79711538461538467</v>
      </c>
      <c r="AB6" s="51">
        <v>0.24263431542461006</v>
      </c>
      <c r="AC6" s="51"/>
      <c r="AD6" s="89">
        <v>5.7102069950035687E-2</v>
      </c>
      <c r="AH6" s="51">
        <v>0.87414187643020602</v>
      </c>
      <c r="AL6" s="90">
        <v>0.15461847389558234</v>
      </c>
      <c r="AP6" s="249">
        <v>0.30890642615558062</v>
      </c>
      <c r="AZ6" s="105">
        <v>0.59448818897637801</v>
      </c>
      <c r="BA6" s="105">
        <v>0.40551181102362199</v>
      </c>
      <c r="BN6" s="91">
        <v>185000</v>
      </c>
      <c r="BO6" s="91">
        <v>249500</v>
      </c>
    </row>
    <row r="7" spans="1:70" ht="15" x14ac:dyDescent="0.25">
      <c r="A7" s="27" t="s">
        <v>461</v>
      </c>
      <c r="B7" s="51">
        <v>0.66885245901639345</v>
      </c>
      <c r="C7" s="51">
        <v>5.2459016393442623E-2</v>
      </c>
      <c r="D7" s="51"/>
      <c r="E7" s="51">
        <v>0.78896103896103897</v>
      </c>
      <c r="F7" s="51">
        <v>0.20454545454545453</v>
      </c>
      <c r="G7" s="51"/>
      <c r="H7" s="51">
        <v>0.32679738562091504</v>
      </c>
      <c r="I7" s="51">
        <v>5.2287581699346407E-2</v>
      </c>
      <c r="K7" s="51">
        <v>0.10586552217453506</v>
      </c>
      <c r="L7" s="51">
        <v>0.56509298998569379</v>
      </c>
      <c r="M7" s="51">
        <v>0.32904148783977111</v>
      </c>
      <c r="N7" s="51"/>
      <c r="O7" s="90">
        <v>-1.179245283018868E-2</v>
      </c>
      <c r="P7" s="90">
        <v>0.1708185053380783</v>
      </c>
      <c r="R7" s="51">
        <v>0.44557329462989836</v>
      </c>
      <c r="S7" s="51">
        <v>0.44557329462989842</v>
      </c>
      <c r="T7" s="51"/>
      <c r="U7" s="107">
        <v>-2.6980404654111168E-2</v>
      </c>
      <c r="V7" s="107">
        <v>1.9558974820829189E-2</v>
      </c>
      <c r="X7" s="51">
        <v>0.79800853485064016</v>
      </c>
      <c r="AB7" s="51">
        <v>0.32229580573951433</v>
      </c>
      <c r="AC7" s="51"/>
      <c r="AD7" s="89">
        <v>5.7817998994469585E-2</v>
      </c>
      <c r="AH7" s="51">
        <v>0.86885245901639341</v>
      </c>
      <c r="AL7" s="90">
        <v>8.1081081081081086E-2</v>
      </c>
      <c r="AP7" s="249">
        <v>0.34499205087440382</v>
      </c>
      <c r="AZ7" s="105">
        <v>0.77777777777777779</v>
      </c>
      <c r="BA7" s="105">
        <v>0.22222222222222221</v>
      </c>
      <c r="BN7" s="91">
        <v>178750</v>
      </c>
      <c r="BO7" s="91">
        <v>253000</v>
      </c>
    </row>
    <row r="8" spans="1:70" ht="15" x14ac:dyDescent="0.25">
      <c r="A8" s="27" t="s">
        <v>460</v>
      </c>
      <c r="B8" s="51">
        <v>0.73774509803921573</v>
      </c>
      <c r="C8" s="51">
        <v>2.9411764705882353E-2</v>
      </c>
      <c r="D8" s="51"/>
      <c r="E8" s="51">
        <v>0.85888077858880774</v>
      </c>
      <c r="F8" s="51">
        <v>0.13381995133819952</v>
      </c>
      <c r="G8" s="51"/>
      <c r="H8" s="51">
        <v>0.41219512195121949</v>
      </c>
      <c r="I8" s="51">
        <v>4.1463414634146344E-2</v>
      </c>
      <c r="K8" s="51">
        <v>8.3532219570405741E-2</v>
      </c>
      <c r="L8" s="51">
        <v>0.52386634844868729</v>
      </c>
      <c r="M8" s="51">
        <v>0.39260143198090697</v>
      </c>
      <c r="N8" s="51"/>
      <c r="O8" s="90">
        <v>-9.8064516129032261E-2</v>
      </c>
      <c r="P8" s="90">
        <v>0.17346938775510204</v>
      </c>
      <c r="R8" s="51">
        <v>0.4089264173703257</v>
      </c>
      <c r="S8" s="51">
        <v>0.47889022919179736</v>
      </c>
      <c r="T8" s="51"/>
      <c r="U8" s="107">
        <v>-5.6066977609859237E-2</v>
      </c>
      <c r="V8" s="107">
        <v>5.0884945175945329E-2</v>
      </c>
      <c r="X8" s="51">
        <v>0.77267373380447579</v>
      </c>
      <c r="AB8" s="51">
        <v>0.16517857142857142</v>
      </c>
      <c r="AC8" s="51"/>
      <c r="AD8" s="89"/>
      <c r="AH8" s="51">
        <v>0.92892156862745101</v>
      </c>
      <c r="AL8" s="90">
        <v>0.21333333333333332</v>
      </c>
      <c r="AP8" s="249">
        <v>0.43495400788436267</v>
      </c>
      <c r="AZ8" s="105">
        <v>0.79814385150812062</v>
      </c>
      <c r="BA8" s="105">
        <v>0.20185614849187938</v>
      </c>
      <c r="BN8" s="91">
        <v>238750</v>
      </c>
      <c r="BO8" s="91">
        <v>307000</v>
      </c>
    </row>
    <row r="9" spans="1:70" s="80" customFormat="1" ht="15" x14ac:dyDescent="0.25">
      <c r="A9" s="80" t="s">
        <v>61</v>
      </c>
      <c r="B9" s="54">
        <v>0.72980349344978168</v>
      </c>
      <c r="C9" s="54">
        <v>4.203056768558952E-2</v>
      </c>
      <c r="D9" s="54"/>
      <c r="E9" s="54">
        <v>0.80511703864997275</v>
      </c>
      <c r="F9" s="54">
        <v>0.19052803483941211</v>
      </c>
      <c r="G9" s="54"/>
      <c r="H9" s="54">
        <v>0.33460698689956331</v>
      </c>
      <c r="I9" s="54">
        <v>6.1681222707423579E-2</v>
      </c>
      <c r="K9" s="54">
        <v>0.13338157260009648</v>
      </c>
      <c r="L9" s="54">
        <v>0.54992764109985537</v>
      </c>
      <c r="M9" s="54">
        <v>0.31669078630004821</v>
      </c>
      <c r="N9" s="54"/>
      <c r="O9" s="93">
        <v>-5.1258581235697938E-2</v>
      </c>
      <c r="P9" s="93">
        <v>0.23402255639097744</v>
      </c>
      <c r="R9" s="54">
        <v>0.46326429980276135</v>
      </c>
      <c r="S9" s="54">
        <v>0.43392504930966469</v>
      </c>
      <c r="T9" s="54"/>
      <c r="U9" s="108">
        <v>-3.638117408048136E-2</v>
      </c>
      <c r="V9" s="108">
        <v>3.3074186629447222E-2</v>
      </c>
      <c r="X9" s="54">
        <v>0.78684589534325489</v>
      </c>
      <c r="AB9" s="54">
        <v>0.20443458980044346</v>
      </c>
      <c r="AC9" s="54"/>
      <c r="AD9" s="92">
        <v>1.8909506448277737E-2</v>
      </c>
      <c r="AH9" s="54">
        <v>0.8733624454148472</v>
      </c>
      <c r="AL9" s="93">
        <v>0.15297982167996244</v>
      </c>
      <c r="AP9" s="250">
        <v>0.34390791690061762</v>
      </c>
      <c r="AT9" s="81"/>
      <c r="AV9" s="81"/>
      <c r="AZ9" s="106">
        <v>0.68358066060315936</v>
      </c>
      <c r="BA9" s="106">
        <v>0.31641933939684064</v>
      </c>
      <c r="BN9" s="83">
        <v>180000</v>
      </c>
      <c r="BO9" s="83">
        <v>255000</v>
      </c>
    </row>
    <row r="10" spans="1:70" s="80" customFormat="1" ht="15" x14ac:dyDescent="0.25">
      <c r="B10" s="54"/>
      <c r="C10" s="54"/>
      <c r="D10" s="54"/>
      <c r="E10" s="54"/>
      <c r="F10" s="54"/>
      <c r="G10" s="54"/>
      <c r="H10" s="54"/>
      <c r="I10" s="54"/>
      <c r="K10" s="54"/>
      <c r="L10" s="54"/>
      <c r="M10" s="54"/>
      <c r="N10" s="54"/>
      <c r="O10" s="93"/>
      <c r="P10" s="93"/>
      <c r="R10" s="54"/>
      <c r="S10" s="54"/>
      <c r="T10" s="54"/>
      <c r="U10" s="108"/>
      <c r="V10" s="108"/>
      <c r="X10" s="54"/>
      <c r="AB10" s="54"/>
      <c r="AC10" s="54"/>
      <c r="AD10" s="92"/>
      <c r="AH10" s="54"/>
      <c r="AL10" s="90"/>
      <c r="AP10" s="250"/>
      <c r="AT10" s="81"/>
      <c r="AV10" s="81"/>
      <c r="AZ10" s="105"/>
      <c r="BA10" s="105"/>
      <c r="BN10" s="83"/>
      <c r="BO10" s="83"/>
      <c r="BQ10" s="54"/>
      <c r="BR10" s="54"/>
    </row>
    <row r="11" spans="1:70" s="80" customFormat="1" ht="15" x14ac:dyDescent="0.25">
      <c r="A11" s="80" t="s">
        <v>52</v>
      </c>
      <c r="B11" s="54">
        <v>0.50687769039065278</v>
      </c>
      <c r="C11" s="54">
        <v>0.14053144318218597</v>
      </c>
      <c r="D11" s="54"/>
      <c r="E11" s="54">
        <v>0.68550710562947137</v>
      </c>
      <c r="F11" s="54">
        <v>0.31109384610404323</v>
      </c>
      <c r="G11" s="54"/>
      <c r="H11" s="54">
        <v>0.29318659977342609</v>
      </c>
      <c r="I11" s="54">
        <v>8.6551221880563203E-2</v>
      </c>
      <c r="K11" s="54">
        <v>0.13180832458901715</v>
      </c>
      <c r="L11" s="54">
        <v>0.61092689751661411</v>
      </c>
      <c r="M11" s="54">
        <v>0.25726477789436863</v>
      </c>
      <c r="N11" s="54"/>
      <c r="O11" s="93">
        <v>-5.8573272569215774E-2</v>
      </c>
      <c r="P11" s="93">
        <v>0.17083731295765681</v>
      </c>
      <c r="R11" s="54">
        <v>0.45311896554190328</v>
      </c>
      <c r="S11" s="54">
        <v>0.43591137303142569</v>
      </c>
      <c r="T11" s="54"/>
      <c r="U11" s="108">
        <v>-2.0346442666961007E-2</v>
      </c>
      <c r="V11" s="108">
        <v>1.2251644132485973E-2</v>
      </c>
      <c r="X11" s="54">
        <v>0.78697446659671222</v>
      </c>
      <c r="Z11" s="40">
        <v>4.8</v>
      </c>
      <c r="AB11" s="54">
        <v>0.14585887860885074</v>
      </c>
      <c r="AC11" s="54"/>
      <c r="AD11" s="92">
        <v>6.8607339145767094E-3</v>
      </c>
      <c r="AF11" s="40">
        <v>5.08</v>
      </c>
      <c r="AH11" s="54">
        <v>0.80339224444876023</v>
      </c>
      <c r="AJ11" s="54">
        <v>0.43025210084033616</v>
      </c>
      <c r="AK11" s="54"/>
      <c r="AL11" s="93">
        <v>0.25329526116927692</v>
      </c>
      <c r="AN11" s="40">
        <v>14.4</v>
      </c>
      <c r="AO11" s="40"/>
      <c r="AP11" s="250">
        <v>0.27686017722178785</v>
      </c>
      <c r="AR11" s="40">
        <v>12</v>
      </c>
      <c r="AT11" s="81"/>
      <c r="AV11" s="81"/>
      <c r="AX11" s="40">
        <v>19.3</v>
      </c>
      <c r="AY11" s="40"/>
      <c r="AZ11" s="106">
        <v>0.81446103971286321</v>
      </c>
      <c r="BA11" s="106">
        <v>0.18553896028713679</v>
      </c>
      <c r="BC11" s="40">
        <v>64</v>
      </c>
      <c r="BD11" s="40">
        <v>80</v>
      </c>
      <c r="BE11" s="40">
        <v>6</v>
      </c>
      <c r="BF11" s="40">
        <v>13</v>
      </c>
      <c r="BH11" s="40">
        <v>55.4</v>
      </c>
      <c r="BJ11" s="40">
        <v>2.1800000000000002</v>
      </c>
      <c r="BK11" s="40">
        <v>0.56000000000000005</v>
      </c>
      <c r="BL11" s="40">
        <v>0.27</v>
      </c>
      <c r="BN11" s="83">
        <v>155000</v>
      </c>
      <c r="BO11" s="83">
        <v>215000</v>
      </c>
      <c r="BQ11" s="54">
        <v>0.40028011204481795</v>
      </c>
      <c r="BR11" s="54">
        <v>0.59943977591036413</v>
      </c>
    </row>
    <row r="12" spans="1:70" s="80" customFormat="1" ht="15" x14ac:dyDescent="0.25">
      <c r="B12" s="54"/>
      <c r="C12" s="54"/>
      <c r="D12" s="54"/>
      <c r="E12" s="54"/>
      <c r="F12" s="54"/>
      <c r="G12" s="54"/>
      <c r="H12" s="54"/>
      <c r="I12" s="54"/>
      <c r="K12" s="54"/>
      <c r="L12" s="54"/>
      <c r="M12" s="54"/>
      <c r="N12" s="54"/>
      <c r="O12" s="93"/>
      <c r="P12" s="93"/>
      <c r="R12" s="40"/>
      <c r="S12" s="40"/>
      <c r="T12" s="40"/>
      <c r="U12" s="108"/>
      <c r="V12" s="108"/>
      <c r="X12" s="54"/>
      <c r="Z12" s="40"/>
      <c r="AB12" s="54"/>
      <c r="AC12" s="54"/>
      <c r="AD12" s="54"/>
      <c r="AF12" s="40"/>
      <c r="AH12" s="54"/>
      <c r="AJ12" s="40"/>
      <c r="AK12" s="40"/>
      <c r="AL12" s="83"/>
      <c r="AN12" s="40"/>
      <c r="AO12" s="40"/>
      <c r="AP12" s="250"/>
      <c r="AR12" s="40"/>
      <c r="AT12" s="81"/>
      <c r="AV12" s="81"/>
      <c r="AZ12" s="106"/>
      <c r="BA12" s="106"/>
      <c r="BC12" s="40"/>
      <c r="BD12" s="40"/>
      <c r="BE12" s="40"/>
      <c r="BF12" s="40"/>
      <c r="BH12" s="40"/>
      <c r="BN12" s="83"/>
      <c r="BO12" s="83"/>
      <c r="BQ12" s="40"/>
      <c r="BR12" s="40"/>
    </row>
    <row r="13" spans="1:70" s="80" customFormat="1" ht="15" x14ac:dyDescent="0.2">
      <c r="A13" s="84" t="s">
        <v>215</v>
      </c>
      <c r="B13" s="54">
        <v>0.28534725743126227</v>
      </c>
      <c r="C13" s="54">
        <v>0.26577948546261526</v>
      </c>
      <c r="D13" s="54"/>
      <c r="E13" s="54">
        <v>0.66060780169799649</v>
      </c>
      <c r="F13" s="54">
        <v>0.33459231826188818</v>
      </c>
      <c r="G13" s="54"/>
      <c r="H13" s="54">
        <v>0.24798643618877098</v>
      </c>
      <c r="I13" s="54">
        <v>0.12013534118122149</v>
      </c>
      <c r="K13" s="54">
        <v>0.16531429032985756</v>
      </c>
      <c r="L13" s="54">
        <v>0.62163840755232591</v>
      </c>
      <c r="M13" s="54">
        <v>0.21304730211781653</v>
      </c>
      <c r="N13" s="54"/>
      <c r="O13" s="93">
        <v>1.4374941242831625E-2</v>
      </c>
      <c r="P13" s="93">
        <v>0.17687327569043487</v>
      </c>
      <c r="R13" s="54">
        <v>0.17835166451746293</v>
      </c>
      <c r="S13" s="54">
        <v>0.74847192273998964</v>
      </c>
      <c r="T13" s="54"/>
      <c r="U13" s="108">
        <v>-1.1785761683743429E-2</v>
      </c>
      <c r="V13" s="108">
        <v>1.5013323309235438E-2</v>
      </c>
      <c r="X13" s="54">
        <v>0.78583038749861223</v>
      </c>
      <c r="Z13" s="40">
        <v>5.5</v>
      </c>
      <c r="AB13" s="54">
        <v>7.7131540259620657E-2</v>
      </c>
      <c r="AC13" s="54"/>
      <c r="AD13" s="54"/>
      <c r="AF13" s="40">
        <v>5.53</v>
      </c>
      <c r="AH13" s="54">
        <v>0.76344318298228653</v>
      </c>
      <c r="AJ13" s="54">
        <v>0.30413504407310349</v>
      </c>
      <c r="AK13" s="54"/>
      <c r="AL13" s="93"/>
      <c r="AN13" s="94">
        <v>19.399999999999999</v>
      </c>
      <c r="AO13" s="94"/>
      <c r="AP13" s="250">
        <v>0.24679809769103578</v>
      </c>
      <c r="AR13" s="40">
        <v>16</v>
      </c>
      <c r="AT13" s="81"/>
      <c r="AV13" s="81"/>
      <c r="AX13" s="40">
        <v>6.9</v>
      </c>
      <c r="AY13" s="40"/>
      <c r="AZ13" s="106">
        <v>0.94222239256856344</v>
      </c>
      <c r="BA13" s="106">
        <v>5.7777607431436562E-2</v>
      </c>
      <c r="BC13" s="40">
        <v>32</v>
      </c>
      <c r="BD13" s="40">
        <v>40</v>
      </c>
      <c r="BE13" s="40">
        <v>4</v>
      </c>
      <c r="BF13" s="40">
        <v>7</v>
      </c>
      <c r="BH13" s="40">
        <v>77</v>
      </c>
      <c r="BJ13" s="40">
        <v>2.5499999999999998</v>
      </c>
      <c r="BK13" s="40">
        <v>0.98</v>
      </c>
      <c r="BL13" s="40">
        <v>0.38</v>
      </c>
      <c r="BN13" s="83"/>
      <c r="BO13" s="83"/>
      <c r="BQ13" s="54">
        <v>0.57088792839396929</v>
      </c>
      <c r="BR13" s="54">
        <v>0.42911207160603071</v>
      </c>
    </row>
    <row r="14" spans="1:70" s="80" customFormat="1" x14ac:dyDescent="0.25">
      <c r="B14" s="54"/>
      <c r="C14" s="54"/>
      <c r="D14" s="54"/>
      <c r="E14" s="54"/>
      <c r="F14" s="54"/>
      <c r="G14" s="54"/>
      <c r="H14" s="54"/>
      <c r="I14" s="54"/>
      <c r="K14" s="54"/>
      <c r="L14" s="54"/>
      <c r="M14" s="54"/>
      <c r="N14" s="54"/>
      <c r="O14" s="93"/>
      <c r="P14" s="93"/>
      <c r="R14" s="54"/>
      <c r="S14" s="54"/>
      <c r="T14" s="54"/>
      <c r="U14" s="93"/>
      <c r="V14" s="93"/>
      <c r="X14" s="54"/>
      <c r="AB14" s="54"/>
      <c r="AC14" s="54"/>
      <c r="AD14" s="54"/>
      <c r="AH14" s="54"/>
      <c r="AL14" s="81"/>
      <c r="AT14" s="81"/>
      <c r="AV14" s="81"/>
      <c r="AZ14" s="81"/>
      <c r="BA14" s="81"/>
      <c r="BN14" s="83"/>
      <c r="BO14" s="83"/>
      <c r="BQ14" s="40"/>
      <c r="BR14" s="40"/>
    </row>
    <row r="15" spans="1:70" x14ac:dyDescent="0.25">
      <c r="A15" s="77" t="s">
        <v>45</v>
      </c>
      <c r="B15" s="51">
        <v>0.77828571428571425</v>
      </c>
      <c r="C15" s="51">
        <v>2.4E-2</v>
      </c>
      <c r="D15" s="51"/>
      <c r="E15" s="51">
        <v>0.82514285714285718</v>
      </c>
      <c r="F15" s="51">
        <v>0.17142857142857143</v>
      </c>
      <c r="G15" s="51"/>
      <c r="H15" s="51">
        <v>0.32420091324200911</v>
      </c>
      <c r="I15" s="51">
        <v>4.7945205479452052E-2</v>
      </c>
      <c r="K15" s="51">
        <v>0.10887096774193547</v>
      </c>
      <c r="L15" s="51">
        <v>0.55897177419354838</v>
      </c>
      <c r="M15" s="51">
        <v>0.33215725806451613</v>
      </c>
      <c r="N15" s="51"/>
      <c r="O15" s="90">
        <v>-2.9828850855745721E-2</v>
      </c>
      <c r="P15" s="90">
        <v>0.20917431192660552</v>
      </c>
      <c r="R15" s="51">
        <v>0.45370370370370372</v>
      </c>
      <c r="S15" s="51">
        <v>0.44290123456790126</v>
      </c>
      <c r="T15" s="51"/>
      <c r="U15" s="93"/>
      <c r="V15" s="90"/>
      <c r="X15" s="51">
        <v>0.79515640766902118</v>
      </c>
      <c r="AB15" s="51">
        <v>0.25064599483204136</v>
      </c>
      <c r="AC15" s="51"/>
      <c r="AD15" s="51"/>
      <c r="AH15" s="51">
        <v>0.89028571428571435</v>
      </c>
      <c r="AJ15" s="51">
        <v>0.52380952380952384</v>
      </c>
      <c r="AK15" s="51"/>
      <c r="AL15" s="90"/>
      <c r="AP15" s="251">
        <v>0.35722411831626849</v>
      </c>
      <c r="BQ15" s="51">
        <v>0.25714285714285712</v>
      </c>
      <c r="BR15" s="51">
        <v>0.75238095238095237</v>
      </c>
    </row>
    <row r="16" spans="1:70" x14ac:dyDescent="0.25">
      <c r="A16" s="77" t="s">
        <v>46</v>
      </c>
      <c r="B16" s="51">
        <v>0.66363636363636369</v>
      </c>
      <c r="C16" s="51">
        <v>9.2929292929292931E-2</v>
      </c>
      <c r="D16" s="51"/>
      <c r="E16" s="51">
        <v>0.78625568468923701</v>
      </c>
      <c r="F16" s="51">
        <v>0.21020717534108135</v>
      </c>
      <c r="G16" s="51"/>
      <c r="H16" s="51">
        <v>0.33939393939393936</v>
      </c>
      <c r="I16" s="51">
        <v>6.7676767676767682E-2</v>
      </c>
      <c r="K16" s="51">
        <v>0.13365539452495975</v>
      </c>
      <c r="L16" s="51">
        <v>0.5484242005981137</v>
      </c>
      <c r="M16" s="51">
        <v>0.31792040487692658</v>
      </c>
      <c r="N16" s="51"/>
      <c r="O16" s="90">
        <v>-7.0558050032071842E-2</v>
      </c>
      <c r="P16" s="90">
        <v>0.21869488536155202</v>
      </c>
      <c r="R16" s="51">
        <v>0.45555555555555555</v>
      </c>
      <c r="S16" s="51">
        <v>0.4401891252955083</v>
      </c>
      <c r="T16" s="51"/>
      <c r="U16" s="90"/>
      <c r="V16" s="90"/>
      <c r="X16" s="51">
        <v>0.78081876724930999</v>
      </c>
      <c r="AB16" s="51">
        <v>0.25432858791843016</v>
      </c>
      <c r="AC16" s="51"/>
      <c r="AD16" s="51"/>
      <c r="AH16" s="51">
        <v>0.86868686868686862</v>
      </c>
      <c r="AJ16" s="51">
        <v>0.47560975609756095</v>
      </c>
      <c r="AK16" s="51"/>
      <c r="AL16" s="90"/>
      <c r="AP16" s="251">
        <v>0.34909970438054289</v>
      </c>
      <c r="BQ16" s="51">
        <v>0.30081300813008133</v>
      </c>
      <c r="BR16" s="51">
        <v>0.69918699186991862</v>
      </c>
    </row>
    <row r="17" spans="1:70" ht="15" x14ac:dyDescent="0.25">
      <c r="A17" s="77" t="s">
        <v>47</v>
      </c>
      <c r="B17" s="51">
        <v>0.69877408056042034</v>
      </c>
      <c r="C17" s="51">
        <v>7.1803852889667244E-2</v>
      </c>
      <c r="D17" s="51"/>
      <c r="E17" s="51">
        <v>0.79768988449422473</v>
      </c>
      <c r="F17" s="51">
        <v>0.19880994049702486</v>
      </c>
      <c r="G17" s="51"/>
      <c r="H17" s="51">
        <v>0.33449965010496852</v>
      </c>
      <c r="I17" s="51">
        <v>6.1581525542337298E-2</v>
      </c>
      <c r="K17" s="51">
        <v>0.12575039494470774</v>
      </c>
      <c r="L17" s="51">
        <v>0.55181674565560823</v>
      </c>
      <c r="M17" s="51">
        <v>0.32243285939968408</v>
      </c>
      <c r="N17" s="51"/>
      <c r="O17" s="90">
        <v>-5.8315977387682238E-2</v>
      </c>
      <c r="P17" s="90">
        <v>0.21560452650387135</v>
      </c>
      <c r="R17" s="51">
        <v>0.4549870466321243</v>
      </c>
      <c r="S17" s="51">
        <v>0.44090025906735753</v>
      </c>
      <c r="T17" s="51"/>
      <c r="U17" s="107">
        <v>-3.0530194747186046E-2</v>
      </c>
      <c r="V17" s="107">
        <v>2.9712519603755982E-2</v>
      </c>
      <c r="X17" s="51">
        <v>0.78493604926575089</v>
      </c>
      <c r="Z17" s="18">
        <v>3.5</v>
      </c>
      <c r="AB17" s="51">
        <v>0.25246076084064911</v>
      </c>
      <c r="AC17" s="51"/>
      <c r="AD17" s="51"/>
      <c r="AF17" s="18">
        <v>4.28</v>
      </c>
      <c r="AH17" s="51">
        <v>0.87530647985989485</v>
      </c>
      <c r="AJ17" s="51">
        <v>0.49287749287749288</v>
      </c>
      <c r="AK17" s="51"/>
      <c r="AL17" s="90"/>
      <c r="AN17" s="18">
        <v>16.600000000000001</v>
      </c>
      <c r="AO17" s="18"/>
      <c r="AP17" s="251">
        <v>0.35183494613839694</v>
      </c>
      <c r="AR17" s="18">
        <v>12</v>
      </c>
      <c r="AX17" s="18">
        <v>26.1</v>
      </c>
      <c r="AY17" s="18"/>
      <c r="AZ17" s="91"/>
      <c r="BA17" s="91"/>
      <c r="BC17" s="18">
        <v>97</v>
      </c>
      <c r="BD17" s="18">
        <v>104</v>
      </c>
      <c r="BE17" s="18">
        <v>7</v>
      </c>
      <c r="BF17" s="18">
        <v>19</v>
      </c>
      <c r="BH17" s="18">
        <v>29.8</v>
      </c>
      <c r="BJ17" s="18">
        <v>1.17</v>
      </c>
      <c r="BK17" s="18">
        <v>0.47</v>
      </c>
      <c r="BL17" s="18">
        <v>0.3</v>
      </c>
      <c r="BQ17" s="51">
        <v>0.28490028490028491</v>
      </c>
      <c r="BR17" s="51">
        <v>0.71509971509971504</v>
      </c>
    </row>
    <row r="18" spans="1:70" ht="25.5" x14ac:dyDescent="0.25">
      <c r="A18" s="95" t="s">
        <v>49</v>
      </c>
      <c r="B18" s="51">
        <v>0.7576974564926372</v>
      </c>
      <c r="C18" s="51">
        <v>4.0160642570281124E-2</v>
      </c>
      <c r="D18" s="51"/>
      <c r="E18" s="51">
        <v>0.81720430107526887</v>
      </c>
      <c r="F18" s="51">
        <v>0.17876344086021506</v>
      </c>
      <c r="G18" s="51"/>
      <c r="H18" s="51">
        <v>0.32162162162162161</v>
      </c>
      <c r="I18" s="51">
        <v>5.1351351351351354E-2</v>
      </c>
      <c r="K18" s="51">
        <v>0.17371002225930804</v>
      </c>
      <c r="L18" s="51">
        <v>0.64065572169589557</v>
      </c>
      <c r="M18" s="51">
        <v>0.18563425604479647</v>
      </c>
      <c r="N18" s="51"/>
      <c r="O18" s="90"/>
      <c r="P18" s="90"/>
      <c r="R18" s="51">
        <v>0.47683284457478003</v>
      </c>
      <c r="S18" s="51">
        <v>0.4258064516129032</v>
      </c>
      <c r="T18" s="51"/>
      <c r="U18" s="90"/>
      <c r="V18" s="90"/>
      <c r="X18" s="51">
        <v>0.79988499137435309</v>
      </c>
      <c r="AB18" s="51">
        <v>0.27934044616876819</v>
      </c>
      <c r="AC18" s="51"/>
      <c r="AD18" s="51"/>
      <c r="AH18" s="51">
        <v>0.8734858681022879</v>
      </c>
      <c r="AJ18" s="51"/>
      <c r="AK18" s="51"/>
      <c r="AL18" s="90"/>
      <c r="AP18" s="251">
        <v>0.32579787234042551</v>
      </c>
    </row>
    <row r="19" spans="1:70" ht="25.5" x14ac:dyDescent="0.25">
      <c r="A19" s="95" t="s">
        <v>51</v>
      </c>
      <c r="B19" s="51">
        <v>0.6866764275256223</v>
      </c>
      <c r="C19" s="51">
        <v>5.4172767203513911E-2</v>
      </c>
      <c r="D19" s="51"/>
      <c r="E19" s="51">
        <v>0.75766423357664237</v>
      </c>
      <c r="F19" s="51">
        <v>0.24087591240875911</v>
      </c>
      <c r="G19" s="51"/>
      <c r="H19" s="51">
        <v>0.30058651026392963</v>
      </c>
      <c r="I19" s="51">
        <v>8.2111436950146624E-2</v>
      </c>
      <c r="K19" s="51"/>
      <c r="L19" s="51"/>
      <c r="M19" s="51"/>
      <c r="N19" s="51"/>
      <c r="O19" s="90"/>
      <c r="P19" s="90"/>
      <c r="R19" s="51">
        <v>0.48063033486539725</v>
      </c>
      <c r="S19" s="51">
        <v>0.41628365068942874</v>
      </c>
      <c r="T19" s="51"/>
      <c r="U19" s="90"/>
      <c r="V19" s="90"/>
      <c r="X19" s="51">
        <v>0.78194532739987288</v>
      </c>
      <c r="AB19" s="51">
        <v>0.12708600770218229</v>
      </c>
      <c r="AC19" s="51"/>
      <c r="AD19" s="51"/>
      <c r="AH19" s="51">
        <v>0.84017595307917881</v>
      </c>
      <c r="AP19" s="251">
        <v>0.31235431235431238</v>
      </c>
    </row>
    <row r="20" spans="1:70" ht="25.5" x14ac:dyDescent="0.25">
      <c r="A20" s="95" t="s">
        <v>50</v>
      </c>
      <c r="B20" s="51">
        <v>0.56359393232205368</v>
      </c>
      <c r="C20" s="51">
        <v>0.15519253208868145</v>
      </c>
      <c r="D20" s="51"/>
      <c r="E20" s="51">
        <v>0.78088578088578087</v>
      </c>
      <c r="F20" s="51">
        <v>0.21328671328671328</v>
      </c>
      <c r="G20" s="51"/>
      <c r="H20" s="51">
        <v>0.38479532163742691</v>
      </c>
      <c r="I20" s="51">
        <v>6.3157894736842107E-2</v>
      </c>
      <c r="K20" s="51"/>
      <c r="L20" s="51"/>
      <c r="M20" s="51"/>
      <c r="N20" s="51"/>
      <c r="O20" s="90"/>
      <c r="P20" s="90"/>
      <c r="R20" s="51">
        <v>0.40884955752212387</v>
      </c>
      <c r="S20" s="51">
        <v>0.47728613569321532</v>
      </c>
      <c r="T20" s="51"/>
      <c r="U20" s="90"/>
      <c r="V20" s="90"/>
      <c r="X20" s="51">
        <v>0.76856649395509502</v>
      </c>
      <c r="AB20" s="51">
        <v>0.3395012067578439</v>
      </c>
      <c r="AC20" s="51"/>
      <c r="AD20" s="51"/>
      <c r="AH20" s="51">
        <v>0.88914819136522749</v>
      </c>
      <c r="AP20" s="251">
        <v>0.40193548387096772</v>
      </c>
    </row>
    <row r="21" spans="1:70" ht="25.5" x14ac:dyDescent="0.25">
      <c r="A21" s="95" t="s">
        <v>53</v>
      </c>
      <c r="B21" s="51">
        <v>0.23214334710610413</v>
      </c>
      <c r="C21" s="51">
        <v>0.23158700248555472</v>
      </c>
      <c r="D21" s="51"/>
      <c r="E21" s="51">
        <v>0.61569860291240042</v>
      </c>
      <c r="F21" s="51">
        <v>0.37328865414025042</v>
      </c>
      <c r="G21" s="51"/>
      <c r="H21" s="51">
        <v>0.2211632566078334</v>
      </c>
      <c r="I21" s="51">
        <v>0.11123410662199017</v>
      </c>
      <c r="K21" s="51"/>
      <c r="L21" s="51"/>
      <c r="M21" s="51"/>
      <c r="N21" s="51"/>
      <c r="O21" s="90">
        <v>6.2801082932008312E-2</v>
      </c>
      <c r="P21" s="90">
        <v>0.1995291590991419</v>
      </c>
      <c r="R21" s="51"/>
      <c r="S21" s="51"/>
      <c r="T21" s="51"/>
      <c r="U21" s="90"/>
      <c r="V21" s="90"/>
      <c r="X21" s="51">
        <v>0.82005945815684811</v>
      </c>
      <c r="AB21" s="51">
        <v>5.9373004702422807E-2</v>
      </c>
      <c r="AC21" s="51"/>
      <c r="AD21" s="51"/>
      <c r="AH21" s="51">
        <v>0.6924526571408316</v>
      </c>
      <c r="AJ21" s="51">
        <v>0.20858838985211817</v>
      </c>
      <c r="AK21" s="51"/>
      <c r="AL21" s="90"/>
      <c r="AP21" s="251">
        <v>0.21648133849654938</v>
      </c>
      <c r="BQ21" s="51">
        <v>0.64849322177204693</v>
      </c>
      <c r="BR21" s="51">
        <v>0.35150677822795307</v>
      </c>
    </row>
    <row r="22" spans="1:70" x14ac:dyDescent="0.25">
      <c r="B22" s="51"/>
      <c r="C22" s="51"/>
      <c r="D22" s="51"/>
      <c r="E22" s="51"/>
      <c r="F22" s="51"/>
      <c r="G22" s="51"/>
      <c r="H22" s="51"/>
      <c r="I22" s="51"/>
      <c r="K22" s="51"/>
      <c r="L22" s="51"/>
      <c r="M22" s="51"/>
      <c r="N22" s="51"/>
      <c r="O22" s="90"/>
      <c r="P22" s="90"/>
      <c r="R22" s="51"/>
      <c r="S22" s="51"/>
      <c r="T22" s="51"/>
      <c r="U22" s="90"/>
      <c r="V22" s="90"/>
      <c r="X22" s="51"/>
      <c r="AB22" s="51"/>
      <c r="AC22" s="51"/>
      <c r="AD22" s="51"/>
      <c r="AH22" s="51"/>
      <c r="AJ22" s="18"/>
      <c r="AK22" s="18"/>
      <c r="AL22" s="91"/>
    </row>
    <row r="23" spans="1:70" s="80" customFormat="1" ht="15" x14ac:dyDescent="0.25">
      <c r="A23" s="80" t="s">
        <v>57</v>
      </c>
      <c r="B23" s="54">
        <v>0.69117647058823528</v>
      </c>
      <c r="C23" s="54">
        <v>5.2941176470588235E-2</v>
      </c>
      <c r="D23" s="54"/>
      <c r="E23" s="54">
        <v>0.75735294117647056</v>
      </c>
      <c r="F23" s="54">
        <v>0.2411764705882353</v>
      </c>
      <c r="G23" s="54"/>
      <c r="H23" s="54">
        <v>0.30409356725146197</v>
      </c>
      <c r="I23" s="54">
        <v>8.1871345029239762E-2</v>
      </c>
      <c r="K23" s="54">
        <v>0.17261146496815288</v>
      </c>
      <c r="L23" s="54">
        <v>0.54203821656050954</v>
      </c>
      <c r="M23" s="54">
        <v>0.28535031847133757</v>
      </c>
      <c r="N23" s="54"/>
      <c r="O23" s="93">
        <v>-2.8465346534653466E-2</v>
      </c>
      <c r="P23" s="93">
        <v>0.3413173652694611</v>
      </c>
      <c r="R23" s="54">
        <v>0.47794601711652401</v>
      </c>
      <c r="S23" s="54">
        <v>0.41803818301514156</v>
      </c>
      <c r="T23" s="54"/>
      <c r="U23" s="108">
        <v>-2.8832549700777477E-2</v>
      </c>
      <c r="V23" s="108">
        <v>2.1653418651035705E-2</v>
      </c>
      <c r="X23" s="54">
        <v>0.78271918678526053</v>
      </c>
      <c r="AB23" s="54">
        <v>0.12998712998713</v>
      </c>
      <c r="AC23" s="54"/>
      <c r="AD23" s="54"/>
      <c r="AH23" s="54">
        <v>0.84164222873900285</v>
      </c>
      <c r="AL23" s="81"/>
      <c r="AP23" s="252">
        <v>0.31361867704280155</v>
      </c>
      <c r="AT23" s="81"/>
      <c r="AV23" s="81"/>
      <c r="AZ23" s="106">
        <v>0.62310866574965618</v>
      </c>
      <c r="BA23" s="106">
        <v>0.37689133425034382</v>
      </c>
      <c r="BJ23" s="77"/>
      <c r="BK23" s="77"/>
      <c r="BL23" s="77"/>
      <c r="BN23" s="83"/>
      <c r="BO23" s="83"/>
    </row>
    <row r="24" spans="1:70" ht="15" x14ac:dyDescent="0.25">
      <c r="A24" s="77" t="s">
        <v>30</v>
      </c>
      <c r="B24" s="51">
        <v>0.86567164179104472</v>
      </c>
      <c r="C24" s="51">
        <v>9.9502487562189053E-3</v>
      </c>
      <c r="D24" s="51"/>
      <c r="E24" s="51">
        <v>0.85784313725490191</v>
      </c>
      <c r="F24" s="51">
        <v>0.13725490196078433</v>
      </c>
      <c r="G24" s="51"/>
      <c r="H24" s="51">
        <v>0.31428571428571428</v>
      </c>
      <c r="I24" s="51">
        <v>6.1904761904761907E-2</v>
      </c>
      <c r="K24" s="51">
        <v>0.14699792960662528</v>
      </c>
      <c r="L24" s="51">
        <v>0.54865424430641829</v>
      </c>
      <c r="M24" s="51">
        <v>0.30434782608695649</v>
      </c>
      <c r="N24" s="51"/>
      <c r="O24" s="90">
        <v>-8.2135523613963042E-3</v>
      </c>
      <c r="P24" s="90">
        <v>0.33636363636363636</v>
      </c>
      <c r="R24" s="51">
        <v>0.55345911949685545</v>
      </c>
      <c r="S24" s="51">
        <v>0.36058700209643607</v>
      </c>
      <c r="T24" s="51"/>
      <c r="U24" s="107">
        <v>1.4180987862035921E-2</v>
      </c>
      <c r="V24" s="107">
        <v>-3.0071172001228497E-2</v>
      </c>
      <c r="X24" s="51">
        <v>0.78762886597938153</v>
      </c>
      <c r="AB24" s="51">
        <v>8.6757990867579904E-2</v>
      </c>
      <c r="AC24" s="51"/>
      <c r="AD24" s="51"/>
      <c r="AH24" s="51">
        <v>0.86274509803921573</v>
      </c>
      <c r="AP24" s="251">
        <v>0.33333333333333331</v>
      </c>
      <c r="AZ24" s="107">
        <v>0.43</v>
      </c>
      <c r="BA24" s="107">
        <v>0.57000000000000006</v>
      </c>
    </row>
    <row r="25" spans="1:70" ht="15" x14ac:dyDescent="0.25">
      <c r="A25" s="77" t="s">
        <v>31</v>
      </c>
      <c r="B25" s="51">
        <v>0.66423357664233573</v>
      </c>
      <c r="C25" s="51">
        <v>0.13138686131386862</v>
      </c>
      <c r="D25" s="51"/>
      <c r="E25" s="51">
        <v>0.80451127819548873</v>
      </c>
      <c r="F25" s="51">
        <v>0.19548872180451127</v>
      </c>
      <c r="G25" s="51"/>
      <c r="H25" s="51">
        <v>0.37037037037037035</v>
      </c>
      <c r="I25" s="51">
        <v>6.6666666666666666E-2</v>
      </c>
      <c r="K25" s="51">
        <v>0.16943521594684385</v>
      </c>
      <c r="L25" s="51">
        <v>0.48504983388704326</v>
      </c>
      <c r="M25" s="51">
        <v>0.34551495016611289</v>
      </c>
      <c r="N25" s="51"/>
      <c r="O25" s="90">
        <v>-8.5106382978723402E-2</v>
      </c>
      <c r="P25" s="90">
        <v>0.55223880597014929</v>
      </c>
      <c r="R25" s="51">
        <v>0.44482758620689655</v>
      </c>
      <c r="S25" s="51">
        <v>0.42413793103448277</v>
      </c>
      <c r="T25" s="51"/>
      <c r="U25" s="107">
        <v>-9.6311654299432559E-2</v>
      </c>
      <c r="V25" s="107">
        <v>6.0213880401571385E-2</v>
      </c>
      <c r="X25" s="51">
        <v>0.81311475409836076</v>
      </c>
      <c r="AB25" s="51">
        <v>0.13836477987421383</v>
      </c>
      <c r="AC25" s="51"/>
      <c r="AD25" s="51"/>
      <c r="AH25" s="51">
        <v>0.89629629629629626</v>
      </c>
      <c r="AP25" s="251">
        <v>0.38152610441767071</v>
      </c>
      <c r="AZ25" s="107">
        <v>0.9096774193548387</v>
      </c>
      <c r="BA25" s="107">
        <v>9.0322580645161299E-2</v>
      </c>
    </row>
    <row r="26" spans="1:70" ht="15" x14ac:dyDescent="0.25">
      <c r="A26" s="77" t="s">
        <v>32</v>
      </c>
      <c r="B26" s="51">
        <v>0.70085470085470081</v>
      </c>
      <c r="C26" s="51">
        <v>0</v>
      </c>
      <c r="D26" s="51"/>
      <c r="E26" s="51">
        <v>0.87179487179487181</v>
      </c>
      <c r="F26" s="51">
        <v>0.12820512820512819</v>
      </c>
      <c r="G26" s="51"/>
      <c r="H26" s="51">
        <v>0.39316239316239315</v>
      </c>
      <c r="I26" s="51">
        <v>7.6923076923076927E-2</v>
      </c>
      <c r="K26" s="51">
        <v>0.14122137404580154</v>
      </c>
      <c r="L26" s="51">
        <v>0.49236641221374039</v>
      </c>
      <c r="M26" s="51">
        <v>0.36641221374045796</v>
      </c>
      <c r="N26" s="51"/>
      <c r="O26" s="90">
        <v>7.6923076923076927E-3</v>
      </c>
      <c r="P26" s="90">
        <v>0.37142857142857144</v>
      </c>
      <c r="R26" s="51">
        <v>0.39430894308943087</v>
      </c>
      <c r="S26" s="51">
        <v>0.46747967479674796</v>
      </c>
      <c r="T26" s="51"/>
      <c r="U26" s="107">
        <v>-5.1906196352800194E-2</v>
      </c>
      <c r="V26" s="107">
        <v>3.7200790334596556E-2</v>
      </c>
      <c r="X26" s="51">
        <v>0.76447876447876451</v>
      </c>
      <c r="AB26" s="51">
        <v>0.13868613138686131</v>
      </c>
      <c r="AC26" s="51"/>
      <c r="AD26" s="51"/>
      <c r="AH26" s="51">
        <v>0.87288135593220351</v>
      </c>
      <c r="AP26" s="251">
        <v>0.37272727272727274</v>
      </c>
      <c r="AZ26" s="107">
        <v>0.95454545454545459</v>
      </c>
      <c r="BA26" s="107">
        <v>4.5454545454545414E-2</v>
      </c>
    </row>
    <row r="27" spans="1:70" ht="15" x14ac:dyDescent="0.25">
      <c r="A27" s="77" t="s">
        <v>33</v>
      </c>
      <c r="B27" s="51">
        <v>0.72916666666666663</v>
      </c>
      <c r="C27" s="51">
        <v>4.1666666666666664E-2</v>
      </c>
      <c r="D27" s="51"/>
      <c r="E27" s="51">
        <v>0.76223776223776218</v>
      </c>
      <c r="F27" s="51">
        <v>0.23776223776223776</v>
      </c>
      <c r="G27" s="51"/>
      <c r="H27" s="51">
        <v>0.26950354609929078</v>
      </c>
      <c r="I27" s="51">
        <v>4.9645390070921988E-2</v>
      </c>
      <c r="K27" s="51">
        <v>0.16909620991253643</v>
      </c>
      <c r="L27" s="51">
        <v>0.59766763848396498</v>
      </c>
      <c r="M27" s="51">
        <v>0.23323615160349853</v>
      </c>
      <c r="N27" s="51"/>
      <c r="O27" s="90">
        <v>-6.2841530054644809E-2</v>
      </c>
      <c r="P27" s="90">
        <v>0.14285714285714285</v>
      </c>
      <c r="R27" s="51">
        <v>0.49560117302052786</v>
      </c>
      <c r="S27" s="51">
        <v>0.40469208211143692</v>
      </c>
      <c r="T27" s="51"/>
      <c r="U27" s="107">
        <v>2.2978694634360697E-2</v>
      </c>
      <c r="V27" s="107">
        <v>-7.4116642862576132E-3</v>
      </c>
      <c r="X27" s="51">
        <v>0.8318840579710145</v>
      </c>
      <c r="AB27" s="51">
        <v>0.18497109826589594</v>
      </c>
      <c r="AC27" s="51"/>
      <c r="AD27" s="51"/>
      <c r="AH27" s="51">
        <v>0.84027777777777768</v>
      </c>
      <c r="AP27" s="251">
        <v>0.25357142857142856</v>
      </c>
      <c r="AZ27" s="107">
        <v>0.12666666666666668</v>
      </c>
      <c r="BA27" s="107">
        <v>0.87333333333333329</v>
      </c>
    </row>
    <row r="28" spans="1:70" ht="15" x14ac:dyDescent="0.25">
      <c r="A28" s="77" t="s">
        <v>34</v>
      </c>
      <c r="B28" s="51">
        <v>0.22222222222222221</v>
      </c>
      <c r="C28" s="51">
        <v>0.12345679012345678</v>
      </c>
      <c r="D28" s="51"/>
      <c r="E28" s="51">
        <v>0.26506024096385544</v>
      </c>
      <c r="F28" s="51">
        <v>0.73493975903614461</v>
      </c>
      <c r="G28" s="51"/>
      <c r="H28" s="51">
        <v>9.8765432098765427E-2</v>
      </c>
      <c r="I28" s="51">
        <v>0.22222222222222221</v>
      </c>
      <c r="K28" s="51">
        <v>0.2983425414364641</v>
      </c>
      <c r="L28" s="51">
        <v>0.58563535911602216</v>
      </c>
      <c r="M28" s="51">
        <v>0.11602209944751381</v>
      </c>
      <c r="N28" s="51"/>
      <c r="O28" s="90">
        <v>4.0229885057471264E-2</v>
      </c>
      <c r="P28" s="90">
        <v>0.23529411764705882</v>
      </c>
      <c r="R28" s="51">
        <v>0.40606060606060607</v>
      </c>
      <c r="S28" s="51">
        <v>0.52727272727272723</v>
      </c>
      <c r="T28" s="51"/>
      <c r="U28" s="107">
        <v>-0.10613451589061346</v>
      </c>
      <c r="V28" s="107">
        <v>0.13702882483370282</v>
      </c>
      <c r="X28" s="51">
        <v>0.65</v>
      </c>
      <c r="AB28" s="51">
        <v>0.10112359550561797</v>
      </c>
      <c r="AC28" s="51"/>
      <c r="AD28" s="51"/>
      <c r="AH28" s="51">
        <v>0.65432098765432101</v>
      </c>
      <c r="AJ28" s="80"/>
      <c r="AK28" s="80"/>
      <c r="AL28" s="81"/>
      <c r="AP28" s="251">
        <v>0.14399999999999999</v>
      </c>
      <c r="AZ28" s="107">
        <v>0.9</v>
      </c>
      <c r="BA28" s="107">
        <v>9.9999999999999978E-2</v>
      </c>
    </row>
    <row r="29" spans="1:70" s="80" customFormat="1" ht="15" x14ac:dyDescent="0.25">
      <c r="A29" s="80" t="s">
        <v>58</v>
      </c>
      <c r="B29" s="54">
        <v>0.82460136674259676</v>
      </c>
      <c r="C29" s="54">
        <v>2.9612756264236904E-2</v>
      </c>
      <c r="D29" s="54"/>
      <c r="E29" s="54">
        <v>0.84018264840182644</v>
      </c>
      <c r="F29" s="54">
        <v>0.15525114155251141</v>
      </c>
      <c r="G29" s="54"/>
      <c r="H29" s="54">
        <v>0.31481481481481483</v>
      </c>
      <c r="I29" s="54">
        <v>5.5555555555555552E-2</v>
      </c>
      <c r="K29" s="54">
        <v>0.13282001924927817</v>
      </c>
      <c r="L29" s="54">
        <v>0.5726660250240615</v>
      </c>
      <c r="M29" s="54">
        <v>0.29451395572666028</v>
      </c>
      <c r="N29" s="54"/>
      <c r="O29" s="93">
        <v>-8.1343943412908931E-2</v>
      </c>
      <c r="P29" s="93">
        <v>0.20948616600790515</v>
      </c>
      <c r="R29" s="54">
        <v>0.49754661432777236</v>
      </c>
      <c r="S29" s="54">
        <v>0.41315014720314036</v>
      </c>
      <c r="T29" s="54"/>
      <c r="U29" s="108">
        <v>-3.6952005727425408E-2</v>
      </c>
      <c r="V29" s="108">
        <v>4.4244903412891945E-2</v>
      </c>
      <c r="X29" s="54">
        <v>0.79711538461538467</v>
      </c>
      <c r="AB29" s="54">
        <v>0.24263431542461006</v>
      </c>
      <c r="AC29" s="54"/>
      <c r="AD29" s="54"/>
      <c r="AH29" s="54">
        <v>0.87414187643020602</v>
      </c>
      <c r="AJ29" s="77"/>
      <c r="AK29" s="77"/>
      <c r="AL29" s="88"/>
      <c r="AP29" s="252">
        <v>0.30890642615558062</v>
      </c>
      <c r="AT29" s="81"/>
      <c r="AV29" s="81"/>
      <c r="AZ29" s="108">
        <v>0.59448818897637801</v>
      </c>
      <c r="BA29" s="108">
        <v>0.40551181102362199</v>
      </c>
      <c r="BJ29" s="77"/>
      <c r="BK29" s="77"/>
      <c r="BL29" s="77"/>
      <c r="BN29" s="83"/>
      <c r="BO29" s="83"/>
    </row>
    <row r="30" spans="1:70" ht="15" x14ac:dyDescent="0.25">
      <c r="A30" s="77" t="s">
        <v>35</v>
      </c>
      <c r="B30" s="51">
        <v>0.8</v>
      </c>
      <c r="C30" s="51">
        <v>3.2000000000000001E-2</v>
      </c>
      <c r="D30" s="51"/>
      <c r="E30" s="51">
        <v>0.7661290322580645</v>
      </c>
      <c r="F30" s="51">
        <v>0.2338709677419355</v>
      </c>
      <c r="G30" s="51"/>
      <c r="H30" s="51">
        <v>0.34126984126984128</v>
      </c>
      <c r="I30" s="51">
        <v>5.5555555555555552E-2</v>
      </c>
      <c r="K30" s="51">
        <v>0.17741935483870969</v>
      </c>
      <c r="L30" s="51">
        <v>0.56774193548387097</v>
      </c>
      <c r="M30" s="51">
        <v>0.25483870967741939</v>
      </c>
      <c r="N30" s="51"/>
      <c r="O30" s="90">
        <v>-0.12181303116147309</v>
      </c>
      <c r="P30" s="90">
        <v>0.14492753623188406</v>
      </c>
      <c r="R30" s="51">
        <v>0.68561872909698995</v>
      </c>
      <c r="S30" s="51">
        <v>0.24080267558528429</v>
      </c>
      <c r="T30" s="51"/>
      <c r="U30" s="107">
        <v>-1.0013417980125894E-5</v>
      </c>
      <c r="V30" s="107">
        <v>1.2817175014519511E-3</v>
      </c>
      <c r="X30" s="51">
        <v>0.84193548387096784</v>
      </c>
      <c r="AB30" s="51">
        <v>0.17218543046357615</v>
      </c>
      <c r="AC30" s="51"/>
      <c r="AD30" s="51"/>
      <c r="AH30" s="51">
        <v>0.84552845528455289</v>
      </c>
      <c r="AP30" s="251">
        <v>0.24701195219123506</v>
      </c>
      <c r="AZ30" s="107">
        <v>0.42753623188405798</v>
      </c>
      <c r="BA30" s="107">
        <v>0.57246376811594202</v>
      </c>
    </row>
    <row r="31" spans="1:70" ht="15" x14ac:dyDescent="0.25">
      <c r="A31" s="77" t="s">
        <v>36</v>
      </c>
      <c r="B31" s="51">
        <v>0.81720430107526887</v>
      </c>
      <c r="C31" s="51">
        <v>5.3763440860215055E-2</v>
      </c>
      <c r="D31" s="51"/>
      <c r="E31" s="51">
        <v>0.82608695652173914</v>
      </c>
      <c r="F31" s="51">
        <v>0.17391304347826086</v>
      </c>
      <c r="G31" s="51"/>
      <c r="H31" s="51">
        <v>0.31818181818181818</v>
      </c>
      <c r="I31" s="51">
        <v>9.0909090909090912E-2</v>
      </c>
      <c r="K31" s="51">
        <v>0.11312217194570136</v>
      </c>
      <c r="L31" s="51">
        <v>0.54751131221719451</v>
      </c>
      <c r="M31" s="51">
        <v>0.33936651583710403</v>
      </c>
      <c r="N31" s="51"/>
      <c r="O31" s="90">
        <v>6.7632850241545889E-2</v>
      </c>
      <c r="P31" s="90">
        <v>0.29310344827586204</v>
      </c>
      <c r="R31" s="51">
        <v>0.33944954128440369</v>
      </c>
      <c r="S31" s="51">
        <v>0.56422018348623848</v>
      </c>
      <c r="T31" s="51"/>
      <c r="U31" s="107">
        <v>-9.8974104035793375E-2</v>
      </c>
      <c r="V31" s="107">
        <v>0.11101821304288872</v>
      </c>
      <c r="X31" s="51">
        <v>0.81981981981981988</v>
      </c>
      <c r="AB31" s="51">
        <v>0.3475177304964539</v>
      </c>
      <c r="AC31" s="51"/>
      <c r="AD31" s="51"/>
      <c r="AH31" s="51">
        <v>0.89247311827956988</v>
      </c>
      <c r="AP31" s="251">
        <v>0.36842105263157893</v>
      </c>
      <c r="AZ31" s="107">
        <v>0.8854961832061069</v>
      </c>
      <c r="BA31" s="107">
        <v>0.1145038167938931</v>
      </c>
    </row>
    <row r="32" spans="1:70" ht="15" x14ac:dyDescent="0.25">
      <c r="A32" s="77" t="s">
        <v>37</v>
      </c>
      <c r="B32" s="51">
        <v>0.79439252336448596</v>
      </c>
      <c r="C32" s="51">
        <v>2.8037383177570093E-2</v>
      </c>
      <c r="D32" s="51"/>
      <c r="E32" s="51">
        <v>0.90566037735849059</v>
      </c>
      <c r="F32" s="51">
        <v>9.4339622641509427E-2</v>
      </c>
      <c r="G32" s="51"/>
      <c r="H32" s="51">
        <v>0.31428571428571428</v>
      </c>
      <c r="I32" s="51">
        <v>6.6666666666666666E-2</v>
      </c>
      <c r="K32" s="51">
        <v>9.2105263157894732E-2</v>
      </c>
      <c r="L32" s="51">
        <v>0.59649122807017541</v>
      </c>
      <c r="M32" s="51">
        <v>0.31140350877192979</v>
      </c>
      <c r="N32" s="51"/>
      <c r="O32" s="90">
        <v>-4.2016806722689079E-2</v>
      </c>
      <c r="P32" s="90">
        <v>5.9701492537313432E-2</v>
      </c>
      <c r="R32" s="51">
        <v>0.39461883408071752</v>
      </c>
      <c r="S32" s="51">
        <v>0.51569506726457404</v>
      </c>
      <c r="T32" s="51"/>
      <c r="U32" s="107">
        <v>-3.4565715275505671E-2</v>
      </c>
      <c r="V32" s="107">
        <v>4.7883908466290759E-2</v>
      </c>
      <c r="X32" s="51">
        <v>0.76754385964912286</v>
      </c>
      <c r="AB32" s="51">
        <v>0.25174825174825177</v>
      </c>
      <c r="AC32" s="51"/>
      <c r="AD32" s="51"/>
      <c r="AH32" s="51">
        <v>0.89719626168224287</v>
      </c>
      <c r="AP32" s="251">
        <v>0.33170731707317075</v>
      </c>
      <c r="AZ32" s="107">
        <v>0.89743589743589747</v>
      </c>
      <c r="BA32" s="107">
        <v>0.10256410256410253</v>
      </c>
    </row>
    <row r="33" spans="1:67" ht="15" x14ac:dyDescent="0.25">
      <c r="A33" s="77" t="s">
        <v>38</v>
      </c>
      <c r="B33" s="51">
        <v>0.88596491228070173</v>
      </c>
      <c r="C33" s="51">
        <v>8.771929824561403E-3</v>
      </c>
      <c r="D33" s="51"/>
      <c r="E33" s="51">
        <v>0.87068965517241381</v>
      </c>
      <c r="F33" s="51">
        <v>0.11206896551724138</v>
      </c>
      <c r="G33" s="51"/>
      <c r="H33" s="51">
        <v>0.2831858407079646</v>
      </c>
      <c r="I33" s="51">
        <v>1.7699115044247787E-2</v>
      </c>
      <c r="K33" s="51">
        <v>0.13214285714285712</v>
      </c>
      <c r="L33" s="51">
        <v>0.57857142857142851</v>
      </c>
      <c r="M33" s="51">
        <v>0.28928571428571426</v>
      </c>
      <c r="N33" s="51"/>
      <c r="O33" s="90">
        <v>-0.15915915915915915</v>
      </c>
      <c r="P33" s="90">
        <v>0.3728813559322034</v>
      </c>
      <c r="R33" s="51">
        <v>0.50179211469534046</v>
      </c>
      <c r="S33" s="51">
        <v>0.39784946236559138</v>
      </c>
      <c r="T33" s="51"/>
      <c r="U33" s="107">
        <v>-1.2403468900874071E-2</v>
      </c>
      <c r="V33" s="107">
        <v>1.9300566466537772E-2</v>
      </c>
      <c r="X33" s="51">
        <v>0.75357142857142856</v>
      </c>
      <c r="AB33" s="51">
        <v>0.20422535211267606</v>
      </c>
      <c r="AC33" s="51"/>
      <c r="AD33" s="51"/>
      <c r="AH33" s="51">
        <v>0.86842105263157887</v>
      </c>
      <c r="AJ33" s="80"/>
      <c r="AK33" s="80"/>
      <c r="AL33" s="81"/>
      <c r="AP33" s="251">
        <v>0.30705394190871371</v>
      </c>
      <c r="AZ33" s="107">
        <v>0.18032786885245902</v>
      </c>
      <c r="BA33" s="107">
        <v>0.81967213114754101</v>
      </c>
    </row>
    <row r="34" spans="1:67" s="80" customFormat="1" ht="15" x14ac:dyDescent="0.25">
      <c r="A34" s="80" t="s">
        <v>60</v>
      </c>
      <c r="B34" s="54">
        <v>0.73774509803921573</v>
      </c>
      <c r="C34" s="54">
        <v>2.9411764705882353E-2</v>
      </c>
      <c r="D34" s="54"/>
      <c r="E34" s="54">
        <v>0.85888077858880774</v>
      </c>
      <c r="F34" s="54">
        <v>0.13381995133819952</v>
      </c>
      <c r="G34" s="54"/>
      <c r="H34" s="54">
        <v>0.41219512195121949</v>
      </c>
      <c r="I34" s="54">
        <v>4.1463414634146344E-2</v>
      </c>
      <c r="K34" s="54">
        <v>8.3532219570405741E-2</v>
      </c>
      <c r="L34" s="54">
        <v>0.52386634844868729</v>
      </c>
      <c r="M34" s="54">
        <v>0.39260143198090697</v>
      </c>
      <c r="N34" s="54"/>
      <c r="O34" s="93">
        <v>-1.179245283018868E-2</v>
      </c>
      <c r="P34" s="93">
        <v>0.1708185053380783</v>
      </c>
      <c r="R34" s="54">
        <v>0.4089264173703257</v>
      </c>
      <c r="S34" s="54">
        <v>0.47889022919179736</v>
      </c>
      <c r="T34" s="54"/>
      <c r="U34" s="108">
        <v>-6.3627281913683831E-2</v>
      </c>
      <c r="V34" s="108">
        <v>5.2875909382728126E-2</v>
      </c>
      <c r="X34" s="54">
        <v>0.77267373380447579</v>
      </c>
      <c r="AB34" s="54">
        <v>0.16517857142857142</v>
      </c>
      <c r="AC34" s="54"/>
      <c r="AD34" s="54"/>
      <c r="AH34" s="54">
        <v>0.92892156862745101</v>
      </c>
      <c r="AJ34" s="77"/>
      <c r="AK34" s="77"/>
      <c r="AL34" s="88"/>
      <c r="AP34" s="252">
        <v>0.43495400788436267</v>
      </c>
      <c r="AT34" s="81"/>
      <c r="AV34" s="81"/>
      <c r="AZ34" s="108">
        <v>0.79814385150812062</v>
      </c>
      <c r="BA34" s="108">
        <v>0.20185614849187938</v>
      </c>
      <c r="BJ34" s="77"/>
      <c r="BK34" s="77"/>
      <c r="BL34" s="77"/>
      <c r="BN34" s="83"/>
      <c r="BO34" s="83"/>
    </row>
    <row r="35" spans="1:67" ht="15" x14ac:dyDescent="0.25">
      <c r="A35" s="77" t="s">
        <v>39</v>
      </c>
      <c r="B35" s="51">
        <v>0.74869109947643975</v>
      </c>
      <c r="C35" s="51">
        <v>5.235602094240838E-3</v>
      </c>
      <c r="D35" s="51"/>
      <c r="E35" s="51">
        <v>0.92708333333333337</v>
      </c>
      <c r="F35" s="51">
        <v>6.25E-2</v>
      </c>
      <c r="G35" s="51"/>
      <c r="H35" s="51">
        <v>0.49740932642487046</v>
      </c>
      <c r="I35" s="51">
        <v>2.5906735751295335E-2</v>
      </c>
      <c r="K35" s="51">
        <v>5.2083333333333329E-2</v>
      </c>
      <c r="L35" s="51">
        <v>0.47135416666666669</v>
      </c>
      <c r="M35" s="51">
        <v>0.47656249999999994</v>
      </c>
      <c r="N35" s="51"/>
      <c r="O35" s="90">
        <v>-1.0309278350515464E-2</v>
      </c>
      <c r="P35" s="90">
        <v>0.22</v>
      </c>
      <c r="R35" s="51">
        <v>0.3211488250652742</v>
      </c>
      <c r="S35" s="51">
        <v>0.56135770234986948</v>
      </c>
      <c r="T35" s="51"/>
      <c r="U35" s="107">
        <v>-0.10113096768083979</v>
      </c>
      <c r="V35" s="107">
        <v>0.10798982670220109</v>
      </c>
      <c r="X35" s="51">
        <v>0.73056994818652843</v>
      </c>
      <c r="AB35" s="51">
        <v>0.20603015075376885</v>
      </c>
      <c r="AC35" s="51"/>
      <c r="AD35" s="51"/>
      <c r="AH35" s="51">
        <v>0.92268041237113396</v>
      </c>
      <c r="AP35" s="251">
        <v>0.52924791086350975</v>
      </c>
      <c r="AZ35" s="107">
        <v>0.67875647668393779</v>
      </c>
      <c r="BA35" s="107">
        <v>0.32124352331606221</v>
      </c>
    </row>
    <row r="36" spans="1:67" ht="15" x14ac:dyDescent="0.25">
      <c r="A36" s="77" t="s">
        <v>40</v>
      </c>
      <c r="B36" s="51">
        <v>0.65100671140939592</v>
      </c>
      <c r="C36" s="51">
        <v>6.7114093959731544E-2</v>
      </c>
      <c r="D36" s="51"/>
      <c r="E36" s="51">
        <v>0.78807947019867552</v>
      </c>
      <c r="F36" s="51">
        <v>0.20529801324503311</v>
      </c>
      <c r="G36" s="51"/>
      <c r="H36" s="51">
        <v>0.36241610738255037</v>
      </c>
      <c r="I36" s="51">
        <v>6.0402684563758392E-2</v>
      </c>
      <c r="K36" s="51">
        <v>0.10631229235880399</v>
      </c>
      <c r="L36" s="51">
        <v>0.54485049833887045</v>
      </c>
      <c r="M36" s="51">
        <v>0.34883720930232565</v>
      </c>
      <c r="N36" s="51"/>
      <c r="O36" s="90">
        <v>3.0821917808219176E-2</v>
      </c>
      <c r="P36" s="90">
        <v>0.32911392405063289</v>
      </c>
      <c r="R36" s="51">
        <v>0.47811447811447805</v>
      </c>
      <c r="S36" s="51">
        <v>0.4208754208754209</v>
      </c>
      <c r="T36" s="51"/>
      <c r="U36" s="107">
        <v>-1.8364395124958577E-2</v>
      </c>
      <c r="V36" s="107">
        <v>5.3824631289420277E-3</v>
      </c>
      <c r="X36" s="51">
        <v>0.80194805194805197</v>
      </c>
      <c r="AB36" s="51">
        <v>0.1242603550295858</v>
      </c>
      <c r="AC36" s="51"/>
      <c r="AD36" s="51"/>
      <c r="AH36" s="51">
        <v>0.93197278911564629</v>
      </c>
      <c r="AP36" s="251">
        <v>0.36842105263157893</v>
      </c>
      <c r="AZ36" s="107">
        <v>0.88888888888888884</v>
      </c>
      <c r="BA36" s="107">
        <v>0.11111111111111116</v>
      </c>
    </row>
    <row r="37" spans="1:67" ht="15" x14ac:dyDescent="0.25">
      <c r="A37" s="77" t="s">
        <v>41</v>
      </c>
      <c r="B37" s="51">
        <v>0.8970588235294118</v>
      </c>
      <c r="C37" s="51">
        <v>1.4705882352941176E-2</v>
      </c>
      <c r="D37" s="51"/>
      <c r="E37" s="51">
        <v>0.82352941176470584</v>
      </c>
      <c r="F37" s="51">
        <v>0.17647058823529413</v>
      </c>
      <c r="G37" s="51"/>
      <c r="H37" s="51">
        <v>0.27941176470588236</v>
      </c>
      <c r="I37" s="51">
        <v>4.4117647058823532E-2</v>
      </c>
      <c r="K37" s="51">
        <v>0.11764705882352941</v>
      </c>
      <c r="L37" s="51">
        <v>0.6143790849673203</v>
      </c>
      <c r="M37" s="51">
        <v>0.26797385620915032</v>
      </c>
      <c r="N37" s="51"/>
      <c r="O37" s="90">
        <v>-8.9285714285714288E-2</v>
      </c>
      <c r="P37" s="90">
        <v>-0.21153846153846154</v>
      </c>
      <c r="R37" s="51">
        <v>0.49664429530201337</v>
      </c>
      <c r="S37" s="51">
        <v>0.3825503355704698</v>
      </c>
      <c r="T37" s="51"/>
      <c r="U37" s="107">
        <v>-5.09747523170343E-2</v>
      </c>
      <c r="V37" s="107">
        <v>1.5979546180888704E-3</v>
      </c>
      <c r="X37" s="51">
        <v>0.8193548387096774</v>
      </c>
      <c r="AB37" s="51">
        <v>0.15</v>
      </c>
      <c r="AC37" s="51"/>
      <c r="AD37" s="51"/>
      <c r="AH37" s="51">
        <v>0.94029850746268651</v>
      </c>
      <c r="AJ37" s="80"/>
      <c r="AK37" s="80"/>
      <c r="AL37" s="81"/>
      <c r="AP37" s="251">
        <v>0.31617647058823528</v>
      </c>
      <c r="AZ37" s="107">
        <v>0.90588235294117647</v>
      </c>
      <c r="BA37" s="107">
        <v>9.4117647058823528E-2</v>
      </c>
    </row>
    <row r="38" spans="1:67" s="80" customFormat="1" ht="15" x14ac:dyDescent="0.25">
      <c r="A38" s="80" t="s">
        <v>59</v>
      </c>
      <c r="B38" s="54">
        <v>0.66885245901639345</v>
      </c>
      <c r="C38" s="54">
        <v>5.2459016393442623E-2</v>
      </c>
      <c r="D38" s="54"/>
      <c r="E38" s="54">
        <v>0.78896103896103897</v>
      </c>
      <c r="F38" s="54">
        <v>0.20454545454545453</v>
      </c>
      <c r="G38" s="54"/>
      <c r="H38" s="54">
        <v>0.32679738562091504</v>
      </c>
      <c r="I38" s="54">
        <v>5.2287581699346407E-2</v>
      </c>
      <c r="K38" s="54">
        <v>0.10586552217453506</v>
      </c>
      <c r="L38" s="54">
        <v>0.56509298998569379</v>
      </c>
      <c r="M38" s="54">
        <v>0.32904148783977111</v>
      </c>
      <c r="N38" s="54"/>
      <c r="O38" s="93">
        <v>-9.8064516129032261E-2</v>
      </c>
      <c r="P38" s="93">
        <v>0.17346938775510204</v>
      </c>
      <c r="R38" s="54">
        <v>0.44557329462989836</v>
      </c>
      <c r="S38" s="54">
        <v>0.44557329462989842</v>
      </c>
      <c r="T38" s="54"/>
      <c r="U38" s="108">
        <v>-1.9420100350286573E-2</v>
      </c>
      <c r="V38" s="108">
        <v>1.7568010614046392E-2</v>
      </c>
      <c r="X38" s="54">
        <v>0.79800853485064016</v>
      </c>
      <c r="AB38" s="54">
        <v>0.32229580573951433</v>
      </c>
      <c r="AC38" s="54"/>
      <c r="AD38" s="54"/>
      <c r="AH38" s="54">
        <v>0.86885245901639341</v>
      </c>
      <c r="AJ38" s="77"/>
      <c r="AK38" s="77"/>
      <c r="AL38" s="88"/>
      <c r="AP38" s="252">
        <v>0.34499205087440382</v>
      </c>
      <c r="AT38" s="81"/>
      <c r="AV38" s="81"/>
      <c r="AZ38" s="108">
        <v>0.77777777777777779</v>
      </c>
      <c r="BA38" s="108">
        <v>0.22222222222222221</v>
      </c>
      <c r="BJ38" s="77"/>
      <c r="BK38" s="77"/>
      <c r="BL38" s="77"/>
      <c r="BN38" s="83"/>
      <c r="BO38" s="83"/>
    </row>
    <row r="39" spans="1:67" ht="15" x14ac:dyDescent="0.25">
      <c r="A39" s="77" t="s">
        <v>42</v>
      </c>
      <c r="B39" s="51">
        <v>0.7155963302752294</v>
      </c>
      <c r="C39" s="51">
        <v>4.5871559633027525E-2</v>
      </c>
      <c r="D39" s="51"/>
      <c r="E39" s="51">
        <v>0.8035714285714286</v>
      </c>
      <c r="F39" s="51">
        <v>0.1875</v>
      </c>
      <c r="G39" s="51"/>
      <c r="H39" s="51">
        <v>0.29090909090909089</v>
      </c>
      <c r="I39" s="51">
        <v>6.363636363636363E-2</v>
      </c>
      <c r="K39" s="51">
        <v>7.2033898305084748E-2</v>
      </c>
      <c r="L39" s="51">
        <v>0.61440677966101687</v>
      </c>
      <c r="M39" s="51">
        <v>0.3135593220338983</v>
      </c>
      <c r="N39" s="51"/>
      <c r="O39" s="90">
        <v>-7.4509803921568626E-2</v>
      </c>
      <c r="P39" s="90">
        <v>0.27586206896551724</v>
      </c>
      <c r="R39" s="51">
        <v>0.41201716738197419</v>
      </c>
      <c r="S39" s="51">
        <v>0.48068669527896996</v>
      </c>
      <c r="T39" s="51"/>
      <c r="U39" s="107">
        <v>-2.2245780825197126E-2</v>
      </c>
      <c r="V39" s="107">
        <v>2.6503428346699054E-2</v>
      </c>
      <c r="X39" s="51">
        <v>0.81779661016949157</v>
      </c>
      <c r="AB39" s="51">
        <v>0.39673913043478259</v>
      </c>
      <c r="AC39" s="51"/>
      <c r="AD39" s="51"/>
      <c r="AH39" s="51">
        <v>0.88181818181818183</v>
      </c>
      <c r="AP39" s="251">
        <v>0.37899543378995432</v>
      </c>
      <c r="AZ39" s="107">
        <v>0.94827586206896552</v>
      </c>
      <c r="BA39" s="107">
        <v>5.1724137931034475E-2</v>
      </c>
    </row>
    <row r="40" spans="1:67" ht="15" x14ac:dyDescent="0.25">
      <c r="A40" s="77" t="s">
        <v>43</v>
      </c>
      <c r="B40" s="51">
        <v>0.71028037383177567</v>
      </c>
      <c r="C40" s="51">
        <v>4.6728971962616821E-2</v>
      </c>
      <c r="D40" s="51"/>
      <c r="E40" s="51">
        <v>0.84259259259259256</v>
      </c>
      <c r="F40" s="51">
        <v>0.15740740740740738</v>
      </c>
      <c r="G40" s="51"/>
      <c r="H40" s="51">
        <v>0.3364485981308411</v>
      </c>
      <c r="I40" s="51">
        <v>4.6728971962616821E-2</v>
      </c>
      <c r="K40" s="51">
        <v>0.12406015037593984</v>
      </c>
      <c r="L40" s="51">
        <v>0.53759398496240596</v>
      </c>
      <c r="M40" s="51">
        <v>0.33834586466165412</v>
      </c>
      <c r="N40" s="51"/>
      <c r="O40" s="90">
        <v>-0.12786885245901639</v>
      </c>
      <c r="P40" s="90">
        <v>0.13924050632911392</v>
      </c>
      <c r="R40" s="51">
        <v>0.42692307692307696</v>
      </c>
      <c r="S40" s="51">
        <v>0.46923076923076923</v>
      </c>
      <c r="T40" s="51"/>
      <c r="U40" s="107">
        <v>-7.4760424760424771E-2</v>
      </c>
      <c r="V40" s="107">
        <v>7.1924371924371899E-2</v>
      </c>
      <c r="X40" s="51">
        <v>0.7649253731343284</v>
      </c>
      <c r="AB40" s="51">
        <v>0.15748031496062992</v>
      </c>
      <c r="AC40" s="51"/>
      <c r="AD40" s="51"/>
      <c r="AH40" s="51">
        <v>0.82242990654205594</v>
      </c>
      <c r="AP40" s="251">
        <v>0.31063829787234043</v>
      </c>
      <c r="AZ40" s="107">
        <v>0.70270270270270274</v>
      </c>
      <c r="BA40" s="107">
        <v>0.29729729729729726</v>
      </c>
    </row>
    <row r="41" spans="1:67" ht="15" x14ac:dyDescent="0.25">
      <c r="A41" s="77" t="s">
        <v>44</v>
      </c>
      <c r="B41" s="51">
        <v>0.5617977528089888</v>
      </c>
      <c r="C41" s="51">
        <v>6.741573033707865E-2</v>
      </c>
      <c r="D41" s="51"/>
      <c r="E41" s="51">
        <v>0.70454545454545459</v>
      </c>
      <c r="F41" s="51">
        <v>0.28409090909090906</v>
      </c>
      <c r="G41" s="51"/>
      <c r="H41" s="51">
        <v>0.3595505617977528</v>
      </c>
      <c r="I41" s="51">
        <v>4.49438202247191E-2</v>
      </c>
      <c r="K41" s="51">
        <v>0.12182741116751269</v>
      </c>
      <c r="L41" s="51">
        <v>0.54314720812182737</v>
      </c>
      <c r="M41" s="51">
        <v>0.3350253807106599</v>
      </c>
      <c r="N41" s="51"/>
      <c r="O41" s="90">
        <v>-8.3720930232558138E-2</v>
      </c>
      <c r="P41" s="90">
        <v>0.11864406779661017</v>
      </c>
      <c r="R41" s="51">
        <v>0.51020408163265307</v>
      </c>
      <c r="S41" s="51">
        <v>0.37244897959183676</v>
      </c>
      <c r="T41" s="51"/>
      <c r="U41" s="107">
        <v>6.0443316082413823E-2</v>
      </c>
      <c r="V41" s="107">
        <v>-6.7742407967971874E-2</v>
      </c>
      <c r="X41" s="51">
        <v>0.81909547738693478</v>
      </c>
      <c r="AB41" s="51">
        <v>0.37323943661971831</v>
      </c>
      <c r="AC41" s="51"/>
      <c r="AD41" s="51"/>
      <c r="AH41" s="51">
        <v>0.90909090909090906</v>
      </c>
      <c r="AP41" s="251">
        <v>0.34857142857142859</v>
      </c>
      <c r="AZ41" s="107">
        <v>0.62318840579710144</v>
      </c>
      <c r="BA41" s="107">
        <v>0.37681159420289856</v>
      </c>
    </row>
    <row r="42" spans="1:67" ht="15" x14ac:dyDescent="0.25">
      <c r="A42" s="80" t="s">
        <v>61</v>
      </c>
      <c r="B42" s="54">
        <v>0.72980349344978168</v>
      </c>
      <c r="C42" s="54">
        <v>4.203056768558952E-2</v>
      </c>
      <c r="D42" s="54"/>
      <c r="E42" s="54">
        <v>0.80511703864997275</v>
      </c>
      <c r="F42" s="54">
        <v>0.19052803483941211</v>
      </c>
      <c r="G42" s="54"/>
      <c r="H42" s="54">
        <v>0.33460698689956331</v>
      </c>
      <c r="I42" s="54">
        <v>6.1681222707423579E-2</v>
      </c>
      <c r="K42" s="54">
        <v>0.13338157260009648</v>
      </c>
      <c r="L42" s="54">
        <v>0.54992764109985537</v>
      </c>
      <c r="M42" s="54">
        <v>0.31669078630004821</v>
      </c>
      <c r="N42" s="54"/>
      <c r="O42" s="93">
        <v>-5.1258581235697938E-2</v>
      </c>
      <c r="P42" s="93">
        <v>0.23402255639097744</v>
      </c>
      <c r="R42" s="54">
        <v>0.46326429980276135</v>
      </c>
      <c r="S42" s="54">
        <v>0.43392504930966469</v>
      </c>
      <c r="T42" s="54"/>
      <c r="U42" s="108">
        <v>-3.638117408048136E-2</v>
      </c>
      <c r="V42" s="108">
        <v>3.3074186629447222E-2</v>
      </c>
      <c r="X42" s="54">
        <v>0.78684589534325489</v>
      </c>
      <c r="AB42" s="54">
        <v>0.20443458980044346</v>
      </c>
      <c r="AC42" s="54"/>
      <c r="AD42" s="54"/>
      <c r="AH42" s="54">
        <v>0.88209606986899569</v>
      </c>
      <c r="AP42" s="252">
        <v>0.34499205087440382</v>
      </c>
      <c r="AZ42" s="108">
        <v>0.68358066060315936</v>
      </c>
      <c r="BA42" s="108">
        <v>0.31641933939684064</v>
      </c>
    </row>
    <row r="44" spans="1:67" x14ac:dyDescent="0.25">
      <c r="A44" s="77" t="s">
        <v>211</v>
      </c>
      <c r="Z44" s="18">
        <v>4.3</v>
      </c>
      <c r="AF44" s="18">
        <v>3.79</v>
      </c>
      <c r="AN44" s="18">
        <v>20.2</v>
      </c>
      <c r="AO44" s="18"/>
      <c r="AP44" s="18"/>
      <c r="AR44" s="18">
        <v>17</v>
      </c>
      <c r="AX44" s="18">
        <v>23.3</v>
      </c>
      <c r="AY44" s="18"/>
      <c r="BC44" s="18">
        <v>98</v>
      </c>
      <c r="BD44" s="18">
        <v>106</v>
      </c>
      <c r="BE44" s="18">
        <v>6</v>
      </c>
      <c r="BF44" s="18">
        <v>18</v>
      </c>
      <c r="BH44" s="18">
        <v>22.2</v>
      </c>
      <c r="BJ44" s="18">
        <v>1.48</v>
      </c>
      <c r="BK44" s="18">
        <v>0.47</v>
      </c>
      <c r="BL44" s="18">
        <v>0.28000000000000003</v>
      </c>
    </row>
    <row r="45" spans="1:67" x14ac:dyDescent="0.25">
      <c r="A45" s="77" t="s">
        <v>212</v>
      </c>
      <c r="Z45" s="18">
        <v>1.9</v>
      </c>
      <c r="AF45" s="18">
        <v>5.27</v>
      </c>
      <c r="AN45" s="18">
        <v>17.600000000000001</v>
      </c>
      <c r="AO45" s="18"/>
      <c r="AP45" s="18"/>
      <c r="AR45" s="18">
        <v>9</v>
      </c>
      <c r="AX45" s="18">
        <v>28</v>
      </c>
      <c r="AY45" s="18"/>
      <c r="AZ45" s="91"/>
      <c r="BA45" s="91"/>
      <c r="BC45" s="18">
        <v>104</v>
      </c>
      <c r="BD45" s="18">
        <v>110</v>
      </c>
      <c r="BE45" s="18">
        <v>8</v>
      </c>
      <c r="BF45" s="18">
        <v>16</v>
      </c>
      <c r="BH45" s="18">
        <v>17.899999999999999</v>
      </c>
      <c r="BJ45" s="18">
        <v>0.47</v>
      </c>
      <c r="BK45" s="18">
        <v>0.68</v>
      </c>
      <c r="BL45" s="18">
        <v>0.37</v>
      </c>
    </row>
    <row r="46" spans="1:67" x14ac:dyDescent="0.25">
      <c r="A46" s="77" t="s">
        <v>214</v>
      </c>
      <c r="Z46" s="18">
        <v>7.1</v>
      </c>
      <c r="AF46" s="18">
        <v>7</v>
      </c>
      <c r="AN46" s="18">
        <v>15.7</v>
      </c>
      <c r="AO46" s="18"/>
      <c r="AP46" s="18"/>
      <c r="AR46" s="18">
        <v>16</v>
      </c>
      <c r="AX46" s="18">
        <v>0.1</v>
      </c>
      <c r="AY46" s="18"/>
      <c r="AZ46" s="91"/>
      <c r="BA46" s="91"/>
      <c r="BC46" s="18">
        <v>21</v>
      </c>
      <c r="BD46" s="18">
        <v>23</v>
      </c>
      <c r="BE46" s="18">
        <v>4</v>
      </c>
      <c r="BF46" s="18">
        <v>5</v>
      </c>
      <c r="BH46" s="18">
        <v>73.8</v>
      </c>
      <c r="BJ46" s="18">
        <v>3.07</v>
      </c>
      <c r="BK46" s="18">
        <v>0.5</v>
      </c>
      <c r="BL46" s="18" t="s">
        <v>351</v>
      </c>
    </row>
    <row r="47" spans="1:67" x14ac:dyDescent="0.25">
      <c r="A47" s="77" t="s">
        <v>213</v>
      </c>
      <c r="Z47" s="18">
        <v>1.8</v>
      </c>
      <c r="AF47" s="18">
        <v>2.2999999999999998</v>
      </c>
      <c r="AN47" s="18">
        <v>13.5</v>
      </c>
      <c r="AO47" s="18"/>
      <c r="AP47" s="18"/>
      <c r="AR47" s="18">
        <v>9</v>
      </c>
      <c r="AX47" s="18">
        <v>44.6</v>
      </c>
      <c r="AY47" s="18"/>
      <c r="AZ47" s="91"/>
      <c r="BA47" s="91"/>
      <c r="BC47" s="18">
        <v>145</v>
      </c>
      <c r="BD47" s="18">
        <v>155</v>
      </c>
      <c r="BE47" s="18">
        <v>9</v>
      </c>
      <c r="BF47" s="18">
        <v>32</v>
      </c>
      <c r="BH47" s="18">
        <v>15</v>
      </c>
      <c r="BJ47" s="18">
        <v>0.67</v>
      </c>
      <c r="BK47" s="18" t="s">
        <v>351</v>
      </c>
      <c r="BL47" s="18">
        <v>0.31</v>
      </c>
    </row>
    <row r="48" spans="1:67" x14ac:dyDescent="0.25">
      <c r="A48" s="96" t="s">
        <v>236</v>
      </c>
      <c r="Z48" s="18">
        <v>3.5</v>
      </c>
      <c r="AF48" s="18">
        <v>4.28</v>
      </c>
      <c r="AN48" s="18">
        <v>16.600000000000001</v>
      </c>
      <c r="AO48" s="18"/>
      <c r="AP48" s="18"/>
      <c r="AR48" s="18">
        <v>12</v>
      </c>
      <c r="AX48" s="18">
        <v>26.1</v>
      </c>
      <c r="AY48" s="18"/>
      <c r="AZ48" s="91"/>
      <c r="BA48" s="91"/>
      <c r="BC48" s="18">
        <v>97</v>
      </c>
      <c r="BD48" s="18">
        <v>104</v>
      </c>
      <c r="BE48" s="18">
        <v>7</v>
      </c>
      <c r="BF48" s="18">
        <v>19</v>
      </c>
      <c r="BH48" s="18">
        <v>29.8</v>
      </c>
      <c r="BJ48" s="18">
        <v>1.17</v>
      </c>
      <c r="BK48" s="18">
        <v>0.47</v>
      </c>
      <c r="BL48" s="18">
        <v>0.3</v>
      </c>
    </row>
    <row r="49" spans="1:64" x14ac:dyDescent="0.25">
      <c r="A49" s="96"/>
      <c r="Z49" s="18"/>
      <c r="AF49" s="18"/>
      <c r="AN49" s="18"/>
      <c r="AO49" s="18"/>
      <c r="AP49" s="18"/>
      <c r="AR49" s="18"/>
      <c r="AZ49" s="91"/>
      <c r="BA49" s="91"/>
      <c r="BC49" s="18"/>
      <c r="BD49" s="18"/>
      <c r="BE49" s="18"/>
      <c r="BF49" s="18"/>
      <c r="BH49" s="18"/>
    </row>
    <row r="50" spans="1:64" x14ac:dyDescent="0.25">
      <c r="A50" s="77" t="s">
        <v>52</v>
      </c>
      <c r="Z50" s="18">
        <v>4.8</v>
      </c>
      <c r="AF50" s="18">
        <v>5.08</v>
      </c>
      <c r="AN50" s="18">
        <v>14.4</v>
      </c>
      <c r="AO50" s="18"/>
      <c r="AP50" s="18"/>
      <c r="AR50" s="18">
        <v>12</v>
      </c>
      <c r="AX50" s="18">
        <v>19.3</v>
      </c>
      <c r="AY50" s="18"/>
      <c r="BC50" s="18">
        <v>64</v>
      </c>
      <c r="BD50" s="18">
        <v>80</v>
      </c>
      <c r="BE50" s="18">
        <v>6</v>
      </c>
      <c r="BF50" s="18">
        <v>13</v>
      </c>
      <c r="BH50" s="18">
        <v>55.4</v>
      </c>
      <c r="BJ50" s="18">
        <v>2.1800000000000002</v>
      </c>
      <c r="BK50" s="18">
        <v>0.56000000000000005</v>
      </c>
      <c r="BL50" s="18">
        <v>0.27</v>
      </c>
    </row>
    <row r="51" spans="1:64" x14ac:dyDescent="0.25">
      <c r="Z51" s="18"/>
      <c r="AF51" s="18"/>
      <c r="AN51" s="18"/>
      <c r="AO51" s="18"/>
      <c r="AP51" s="18"/>
      <c r="AR51" s="18"/>
      <c r="AZ51" s="91"/>
      <c r="BA51" s="91"/>
      <c r="BC51" s="18"/>
      <c r="BD51" s="18"/>
      <c r="BE51" s="18"/>
      <c r="BF51" s="18"/>
      <c r="BH51" s="18"/>
    </row>
    <row r="52" spans="1:64" x14ac:dyDescent="0.2">
      <c r="A52" s="77" t="s">
        <v>215</v>
      </c>
      <c r="Z52" s="18">
        <v>5.5</v>
      </c>
      <c r="AF52" s="18">
        <v>5.53</v>
      </c>
      <c r="AN52" s="97">
        <v>19.399999999999999</v>
      </c>
      <c r="AO52" s="97"/>
      <c r="AP52" s="97"/>
      <c r="AR52" s="18">
        <v>16</v>
      </c>
      <c r="AX52" s="18">
        <v>6.9</v>
      </c>
      <c r="AY52" s="18"/>
      <c r="BC52" s="18">
        <v>32</v>
      </c>
      <c r="BD52" s="18">
        <v>40</v>
      </c>
      <c r="BE52" s="18">
        <v>4</v>
      </c>
      <c r="BF52" s="18">
        <v>7</v>
      </c>
      <c r="BH52" s="18">
        <v>77</v>
      </c>
      <c r="BJ52" s="18">
        <v>2.5499999999999998</v>
      </c>
      <c r="BK52" s="18">
        <v>0.98</v>
      </c>
      <c r="BL52" s="18">
        <v>0.38</v>
      </c>
    </row>
    <row r="53" spans="1:64" x14ac:dyDescent="0.25">
      <c r="AZ53" s="91"/>
      <c r="BA53" s="91"/>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83D74-B74F-4F72-B6AB-DA4E3A1861CC}">
  <sheetPr>
    <tabColor rgb="FF0070C0"/>
  </sheetPr>
  <dimension ref="A1:I39"/>
  <sheetViews>
    <sheetView topLeftCell="A19" workbookViewId="0">
      <selection activeCell="F35" sqref="F35"/>
    </sheetView>
  </sheetViews>
  <sheetFormatPr defaultColWidth="8.7109375" defaultRowHeight="15" x14ac:dyDescent="0.25"/>
  <cols>
    <col min="1" max="1" width="28" style="1" customWidth="1"/>
    <col min="2" max="4" width="10.28515625" style="2" customWidth="1"/>
    <col min="5" max="8" width="8.7109375" style="2"/>
    <col min="9" max="9" width="9.42578125" style="2" bestFit="1" customWidth="1"/>
    <col min="10" max="16384" width="8.7109375" style="1"/>
  </cols>
  <sheetData>
    <row r="1" spans="1:9" x14ac:dyDescent="0.25">
      <c r="A1" s="17" t="s">
        <v>424</v>
      </c>
    </row>
    <row r="2" spans="1:9" x14ac:dyDescent="0.25">
      <c r="A2" s="19" t="s">
        <v>466</v>
      </c>
    </row>
    <row r="3" spans="1:9" x14ac:dyDescent="0.25">
      <c r="A3" s="17" t="s">
        <v>467</v>
      </c>
    </row>
    <row r="4" spans="1:9" x14ac:dyDescent="0.25">
      <c r="A4" s="19" t="s">
        <v>468</v>
      </c>
    </row>
    <row r="6" spans="1:9" x14ac:dyDescent="0.25">
      <c r="A6" s="69" t="s">
        <v>18</v>
      </c>
      <c r="B6" s="272" t="s">
        <v>469</v>
      </c>
      <c r="C6" s="272"/>
      <c r="D6" s="272"/>
      <c r="E6" s="272"/>
      <c r="F6" s="272"/>
      <c r="G6" s="272"/>
      <c r="H6" s="272"/>
      <c r="I6" s="72" t="s">
        <v>12</v>
      </c>
    </row>
    <row r="7" spans="1:9" x14ac:dyDescent="0.25">
      <c r="A7" s="27" t="s">
        <v>19</v>
      </c>
      <c r="B7" s="273" t="s">
        <v>470</v>
      </c>
      <c r="C7" s="273"/>
      <c r="D7" s="273"/>
      <c r="E7" s="273"/>
      <c r="F7" s="273"/>
      <c r="G7" s="273"/>
      <c r="H7" s="273"/>
      <c r="I7" s="35" t="s">
        <v>17</v>
      </c>
    </row>
    <row r="8" spans="1:9" x14ac:dyDescent="0.25">
      <c r="A8" s="60"/>
      <c r="B8" s="36" t="s">
        <v>297</v>
      </c>
      <c r="C8" s="36" t="s">
        <v>298</v>
      </c>
      <c r="D8" s="36" t="s">
        <v>299</v>
      </c>
      <c r="E8" s="36" t="s">
        <v>300</v>
      </c>
      <c r="F8" s="36" t="s">
        <v>301</v>
      </c>
      <c r="G8" s="36" t="s">
        <v>302</v>
      </c>
      <c r="H8" s="36" t="s">
        <v>303</v>
      </c>
      <c r="I8" s="36"/>
    </row>
    <row r="9" spans="1:9" x14ac:dyDescent="0.25">
      <c r="A9" s="27" t="s">
        <v>458</v>
      </c>
      <c r="B9" s="35">
        <v>6</v>
      </c>
      <c r="C9" s="35">
        <v>46</v>
      </c>
      <c r="D9" s="35">
        <v>84</v>
      </c>
      <c r="E9" s="35">
        <v>242</v>
      </c>
      <c r="F9" s="35">
        <v>265</v>
      </c>
      <c r="G9" s="35">
        <v>145</v>
      </c>
      <c r="H9" s="35">
        <v>63</v>
      </c>
      <c r="I9" s="35">
        <v>851</v>
      </c>
    </row>
    <row r="10" spans="1:9" x14ac:dyDescent="0.25">
      <c r="A10" s="27" t="s">
        <v>459</v>
      </c>
      <c r="B10" s="35">
        <v>1</v>
      </c>
      <c r="C10" s="35">
        <v>22</v>
      </c>
      <c r="D10" s="35">
        <v>54</v>
      </c>
      <c r="E10" s="35">
        <v>123</v>
      </c>
      <c r="F10" s="35">
        <v>135</v>
      </c>
      <c r="G10" s="35">
        <v>104</v>
      </c>
      <c r="H10" s="35">
        <v>59</v>
      </c>
      <c r="I10" s="35">
        <v>498</v>
      </c>
    </row>
    <row r="11" spans="1:9" x14ac:dyDescent="0.25">
      <c r="A11" s="27" t="s">
        <v>461</v>
      </c>
      <c r="B11" s="35"/>
      <c r="C11" s="35">
        <v>7</v>
      </c>
      <c r="D11" s="35">
        <v>26</v>
      </c>
      <c r="E11" s="35">
        <v>93</v>
      </c>
      <c r="F11" s="35">
        <v>123</v>
      </c>
      <c r="G11" s="35">
        <v>103</v>
      </c>
      <c r="H11" s="35">
        <v>55</v>
      </c>
      <c r="I11" s="35">
        <v>407</v>
      </c>
    </row>
    <row r="12" spans="1:9" x14ac:dyDescent="0.25">
      <c r="A12" s="27" t="s">
        <v>460</v>
      </c>
      <c r="B12" s="35">
        <v>2</v>
      </c>
      <c r="C12" s="35">
        <v>35</v>
      </c>
      <c r="D12" s="35">
        <v>43</v>
      </c>
      <c r="E12" s="35">
        <v>112</v>
      </c>
      <c r="F12" s="35">
        <v>113</v>
      </c>
      <c r="G12" s="35">
        <v>62</v>
      </c>
      <c r="H12" s="35">
        <v>8</v>
      </c>
      <c r="I12" s="35">
        <v>375</v>
      </c>
    </row>
    <row r="13" spans="1:9" x14ac:dyDescent="0.25">
      <c r="A13" s="27" t="s">
        <v>61</v>
      </c>
      <c r="B13" s="35">
        <v>9</v>
      </c>
      <c r="C13" s="35">
        <v>110</v>
      </c>
      <c r="D13" s="35">
        <v>207</v>
      </c>
      <c r="E13" s="35">
        <v>570</v>
      </c>
      <c r="F13" s="35">
        <v>636</v>
      </c>
      <c r="G13" s="35">
        <v>414</v>
      </c>
      <c r="H13" s="35">
        <v>185</v>
      </c>
      <c r="I13" s="35">
        <v>2131</v>
      </c>
    </row>
    <row r="14" spans="1:9" x14ac:dyDescent="0.25">
      <c r="A14" s="27"/>
      <c r="B14" s="35"/>
      <c r="C14" s="35"/>
      <c r="D14" s="35"/>
      <c r="E14" s="35"/>
      <c r="F14" s="35"/>
      <c r="G14" s="35"/>
      <c r="H14" s="35"/>
      <c r="I14" s="35"/>
    </row>
    <row r="15" spans="1:9" x14ac:dyDescent="0.25">
      <c r="A15" s="60" t="s">
        <v>52</v>
      </c>
      <c r="B15" s="36">
        <v>165</v>
      </c>
      <c r="C15" s="36">
        <v>1965</v>
      </c>
      <c r="D15" s="36">
        <v>6652</v>
      </c>
      <c r="E15" s="36">
        <v>10198</v>
      </c>
      <c r="F15" s="36">
        <v>8554</v>
      </c>
      <c r="G15" s="36">
        <v>4803</v>
      </c>
      <c r="H15" s="36">
        <v>2334</v>
      </c>
      <c r="I15" s="36">
        <v>34671</v>
      </c>
    </row>
    <row r="18" spans="1:9" x14ac:dyDescent="0.25">
      <c r="A18" s="69" t="s">
        <v>18</v>
      </c>
      <c r="B18" s="272" t="s">
        <v>469</v>
      </c>
      <c r="C18" s="272"/>
      <c r="D18" s="272"/>
      <c r="E18" s="272"/>
      <c r="F18" s="272"/>
      <c r="G18" s="272"/>
      <c r="H18" s="272"/>
      <c r="I18" s="72" t="s">
        <v>12</v>
      </c>
    </row>
    <row r="19" spans="1:9" x14ac:dyDescent="0.25">
      <c r="A19" s="27" t="s">
        <v>19</v>
      </c>
      <c r="B19" s="273" t="s">
        <v>470</v>
      </c>
      <c r="C19" s="273"/>
      <c r="D19" s="273"/>
      <c r="E19" s="273"/>
      <c r="F19" s="273"/>
      <c r="G19" s="273"/>
      <c r="H19" s="273"/>
      <c r="I19" s="35" t="s">
        <v>17</v>
      </c>
    </row>
    <row r="20" spans="1:9" x14ac:dyDescent="0.25">
      <c r="A20" s="60"/>
      <c r="B20" s="36" t="s">
        <v>297</v>
      </c>
      <c r="C20" s="36" t="s">
        <v>298</v>
      </c>
      <c r="D20" s="36" t="s">
        <v>299</v>
      </c>
      <c r="E20" s="36" t="s">
        <v>300</v>
      </c>
      <c r="F20" s="36" t="s">
        <v>301</v>
      </c>
      <c r="G20" s="36" t="s">
        <v>302</v>
      </c>
      <c r="H20" s="36" t="s">
        <v>303</v>
      </c>
      <c r="I20" s="36"/>
    </row>
    <row r="21" spans="1:9" x14ac:dyDescent="0.25">
      <c r="A21" s="27" t="s">
        <v>458</v>
      </c>
      <c r="B21" s="28">
        <f>B9/$I9</f>
        <v>7.0505287896592246E-3</v>
      </c>
      <c r="C21" s="28">
        <f t="shared" ref="C21:I21" si="0">C9/$I9</f>
        <v>5.4054054054054057E-2</v>
      </c>
      <c r="D21" s="28">
        <f t="shared" si="0"/>
        <v>9.870740305522914E-2</v>
      </c>
      <c r="E21" s="28">
        <f t="shared" si="0"/>
        <v>0.28437132784958874</v>
      </c>
      <c r="F21" s="28">
        <f t="shared" si="0"/>
        <v>0.31139835487661577</v>
      </c>
      <c r="G21" s="28">
        <f t="shared" si="0"/>
        <v>0.17038777908343125</v>
      </c>
      <c r="H21" s="28">
        <f t="shared" si="0"/>
        <v>7.4030552291421858E-2</v>
      </c>
      <c r="I21" s="28">
        <f t="shared" si="0"/>
        <v>1</v>
      </c>
    </row>
    <row r="22" spans="1:9" x14ac:dyDescent="0.25">
      <c r="A22" s="27" t="s">
        <v>459</v>
      </c>
      <c r="B22" s="28">
        <f t="shared" ref="B22:I27" si="1">B10/$I10</f>
        <v>2.008032128514056E-3</v>
      </c>
      <c r="C22" s="28">
        <f t="shared" si="1"/>
        <v>4.4176706827309238E-2</v>
      </c>
      <c r="D22" s="28">
        <f t="shared" si="1"/>
        <v>0.10843373493975904</v>
      </c>
      <c r="E22" s="28">
        <f t="shared" si="1"/>
        <v>0.24698795180722891</v>
      </c>
      <c r="F22" s="28">
        <f t="shared" si="1"/>
        <v>0.27108433734939757</v>
      </c>
      <c r="G22" s="28">
        <f t="shared" si="1"/>
        <v>0.20883534136546184</v>
      </c>
      <c r="H22" s="28">
        <f t="shared" si="1"/>
        <v>0.11847389558232932</v>
      </c>
      <c r="I22" s="28">
        <f t="shared" si="1"/>
        <v>1</v>
      </c>
    </row>
    <row r="23" spans="1:9" x14ac:dyDescent="0.25">
      <c r="A23" s="27" t="s">
        <v>461</v>
      </c>
      <c r="B23" s="28">
        <f t="shared" si="1"/>
        <v>0</v>
      </c>
      <c r="C23" s="28">
        <f t="shared" si="1"/>
        <v>1.7199017199017199E-2</v>
      </c>
      <c r="D23" s="28">
        <f t="shared" si="1"/>
        <v>6.3882063882063883E-2</v>
      </c>
      <c r="E23" s="28">
        <f t="shared" si="1"/>
        <v>0.2285012285012285</v>
      </c>
      <c r="F23" s="28">
        <f t="shared" si="1"/>
        <v>0.30221130221130221</v>
      </c>
      <c r="G23" s="28">
        <f t="shared" si="1"/>
        <v>0.25307125307125306</v>
      </c>
      <c r="H23" s="28">
        <f t="shared" si="1"/>
        <v>0.13513513513513514</v>
      </c>
      <c r="I23" s="28">
        <f t="shared" si="1"/>
        <v>1</v>
      </c>
    </row>
    <row r="24" spans="1:9" x14ac:dyDescent="0.25">
      <c r="A24" s="27" t="s">
        <v>460</v>
      </c>
      <c r="B24" s="28">
        <f t="shared" si="1"/>
        <v>5.3333333333333332E-3</v>
      </c>
      <c r="C24" s="28">
        <f t="shared" si="1"/>
        <v>9.3333333333333338E-2</v>
      </c>
      <c r="D24" s="28">
        <f t="shared" si="1"/>
        <v>0.11466666666666667</v>
      </c>
      <c r="E24" s="28">
        <f t="shared" si="1"/>
        <v>0.29866666666666669</v>
      </c>
      <c r="F24" s="28">
        <f t="shared" si="1"/>
        <v>0.30133333333333334</v>
      </c>
      <c r="G24" s="28">
        <f t="shared" si="1"/>
        <v>0.16533333333333333</v>
      </c>
      <c r="H24" s="28">
        <f t="shared" si="1"/>
        <v>2.1333333333333333E-2</v>
      </c>
      <c r="I24" s="28">
        <f t="shared" si="1"/>
        <v>1</v>
      </c>
    </row>
    <row r="25" spans="1:9" x14ac:dyDescent="0.25">
      <c r="A25" s="27" t="s">
        <v>61</v>
      </c>
      <c r="B25" s="28">
        <f t="shared" si="1"/>
        <v>4.2233693101830123E-3</v>
      </c>
      <c r="C25" s="28">
        <f t="shared" si="1"/>
        <v>5.1618958235570153E-2</v>
      </c>
      <c r="D25" s="28">
        <f t="shared" si="1"/>
        <v>9.7137494134209287E-2</v>
      </c>
      <c r="E25" s="28">
        <f t="shared" si="1"/>
        <v>0.26748005631159077</v>
      </c>
      <c r="F25" s="28">
        <f t="shared" si="1"/>
        <v>0.29845143125293289</v>
      </c>
      <c r="G25" s="28">
        <f t="shared" si="1"/>
        <v>0.19427498826841857</v>
      </c>
      <c r="H25" s="28">
        <f t="shared" si="1"/>
        <v>8.6813702487095259E-2</v>
      </c>
      <c r="I25" s="28">
        <f t="shared" si="1"/>
        <v>1</v>
      </c>
    </row>
    <row r="26" spans="1:9" x14ac:dyDescent="0.25">
      <c r="A26" s="27"/>
      <c r="B26" s="28"/>
      <c r="C26" s="28"/>
      <c r="D26" s="28"/>
      <c r="E26" s="28"/>
      <c r="F26" s="28"/>
      <c r="G26" s="28"/>
      <c r="H26" s="28"/>
      <c r="I26" s="28"/>
    </row>
    <row r="27" spans="1:9" x14ac:dyDescent="0.25">
      <c r="A27" s="60" t="s">
        <v>52</v>
      </c>
      <c r="B27" s="34">
        <f t="shared" si="1"/>
        <v>4.7590205070520029E-3</v>
      </c>
      <c r="C27" s="34">
        <f t="shared" si="1"/>
        <v>5.667560785671022E-2</v>
      </c>
      <c r="D27" s="34">
        <f t="shared" si="1"/>
        <v>0.19186063280551469</v>
      </c>
      <c r="E27" s="34">
        <f t="shared" si="1"/>
        <v>0.29413630988434136</v>
      </c>
      <c r="F27" s="34">
        <f t="shared" si="1"/>
        <v>0.24671916010498687</v>
      </c>
      <c r="G27" s="34">
        <f t="shared" si="1"/>
        <v>0.13853076057800467</v>
      </c>
      <c r="H27" s="34">
        <f t="shared" si="1"/>
        <v>6.7318508263390156E-2</v>
      </c>
      <c r="I27" s="34">
        <f t="shared" si="1"/>
        <v>1</v>
      </c>
    </row>
    <row r="30" spans="1:9" x14ac:dyDescent="0.25">
      <c r="A30" s="69" t="s">
        <v>18</v>
      </c>
      <c r="B30" s="272" t="s">
        <v>472</v>
      </c>
      <c r="C30" s="272"/>
      <c r="D30" s="72" t="s">
        <v>12</v>
      </c>
      <c r="E30" s="1"/>
      <c r="F30" s="1"/>
      <c r="G30" s="1"/>
      <c r="H30" s="1"/>
      <c r="I30" s="1"/>
    </row>
    <row r="31" spans="1:9" x14ac:dyDescent="0.25">
      <c r="A31" s="27" t="s">
        <v>19</v>
      </c>
      <c r="B31" s="273" t="s">
        <v>473</v>
      </c>
      <c r="C31" s="273"/>
      <c r="D31" s="35" t="s">
        <v>17</v>
      </c>
      <c r="E31" s="1"/>
      <c r="F31" s="1"/>
      <c r="G31" s="1"/>
      <c r="H31" s="1"/>
      <c r="I31" s="1"/>
    </row>
    <row r="32" spans="1:9" x14ac:dyDescent="0.25">
      <c r="A32" s="60"/>
      <c r="B32" s="36" t="s">
        <v>310</v>
      </c>
      <c r="C32" s="36" t="s">
        <v>471</v>
      </c>
      <c r="D32" s="36"/>
      <c r="E32" s="1"/>
      <c r="F32" s="1"/>
      <c r="G32" s="1"/>
      <c r="H32" s="1"/>
      <c r="I32" s="1"/>
    </row>
    <row r="33" spans="1:9" x14ac:dyDescent="0.25">
      <c r="A33" s="27" t="s">
        <v>458</v>
      </c>
      <c r="B33" s="28">
        <v>0.15981198589894241</v>
      </c>
      <c r="C33" s="28">
        <v>0.84018801410105759</v>
      </c>
      <c r="D33" s="28">
        <v>1</v>
      </c>
      <c r="E33" s="1"/>
      <c r="F33" s="1"/>
      <c r="G33" s="1"/>
      <c r="H33" s="1"/>
      <c r="I33" s="1"/>
    </row>
    <row r="34" spans="1:9" x14ac:dyDescent="0.25">
      <c r="A34" s="27" t="s">
        <v>459</v>
      </c>
      <c r="B34" s="28">
        <v>0.15461847389558234</v>
      </c>
      <c r="C34" s="28">
        <v>0.84538152610441764</v>
      </c>
      <c r="D34" s="28">
        <v>1</v>
      </c>
      <c r="E34" s="1"/>
      <c r="F34" s="1"/>
      <c r="G34" s="1"/>
      <c r="H34" s="1"/>
      <c r="I34" s="1"/>
    </row>
    <row r="35" spans="1:9" x14ac:dyDescent="0.25">
      <c r="A35" s="27" t="s">
        <v>461</v>
      </c>
      <c r="B35" s="28">
        <v>8.1081081081081086E-2</v>
      </c>
      <c r="C35" s="28">
        <v>0.91891891891891886</v>
      </c>
      <c r="D35" s="28">
        <v>1</v>
      </c>
      <c r="E35" s="1"/>
      <c r="F35" s="1"/>
      <c r="G35" s="1"/>
      <c r="H35" s="1"/>
      <c r="I35" s="1"/>
    </row>
    <row r="36" spans="1:9" x14ac:dyDescent="0.25">
      <c r="A36" s="27" t="s">
        <v>460</v>
      </c>
      <c r="B36" s="28">
        <v>0.21333333333333332</v>
      </c>
      <c r="C36" s="28">
        <v>0.78666666666666674</v>
      </c>
      <c r="D36" s="28">
        <v>1</v>
      </c>
      <c r="E36" s="1"/>
      <c r="F36" s="1"/>
      <c r="G36" s="1"/>
      <c r="H36" s="1"/>
      <c r="I36" s="1"/>
    </row>
    <row r="37" spans="1:9" x14ac:dyDescent="0.25">
      <c r="A37" s="27" t="s">
        <v>61</v>
      </c>
      <c r="B37" s="28">
        <v>0.15297982167996244</v>
      </c>
      <c r="C37" s="28">
        <v>0.84702017832003751</v>
      </c>
      <c r="D37" s="28">
        <v>1</v>
      </c>
      <c r="E37" s="1"/>
      <c r="F37" s="1"/>
      <c r="G37" s="1"/>
      <c r="H37" s="1"/>
      <c r="I37" s="1"/>
    </row>
    <row r="38" spans="1:9" x14ac:dyDescent="0.25">
      <c r="A38" s="27"/>
      <c r="B38" s="28"/>
      <c r="C38" s="28"/>
      <c r="D38" s="28"/>
      <c r="E38" s="1"/>
      <c r="F38" s="1"/>
      <c r="G38" s="1"/>
      <c r="H38" s="1"/>
      <c r="I38" s="1"/>
    </row>
    <row r="39" spans="1:9" x14ac:dyDescent="0.25">
      <c r="A39" s="60" t="s">
        <v>52</v>
      </c>
      <c r="B39" s="34">
        <v>0.25329526116927692</v>
      </c>
      <c r="C39" s="34">
        <v>0.74670473883072297</v>
      </c>
      <c r="D39" s="34">
        <v>1</v>
      </c>
      <c r="E39" s="1"/>
      <c r="F39" s="1"/>
      <c r="G39" s="1"/>
      <c r="H39" s="1"/>
      <c r="I39" s="1"/>
    </row>
  </sheetData>
  <mergeCells count="6">
    <mergeCell ref="B30:C30"/>
    <mergeCell ref="B31:C31"/>
    <mergeCell ref="B6:H6"/>
    <mergeCell ref="B7:H7"/>
    <mergeCell ref="B18:H18"/>
    <mergeCell ref="B19:H19"/>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409E5-0F41-4965-A5F1-1888AD133440}">
  <dimension ref="A1:B25"/>
  <sheetViews>
    <sheetView workbookViewId="0">
      <selection activeCell="F13" sqref="F13"/>
    </sheetView>
  </sheetViews>
  <sheetFormatPr defaultRowHeight="15" x14ac:dyDescent="0.25"/>
  <cols>
    <col min="1" max="1" width="21.28515625" customWidth="1"/>
    <col min="2" max="2" width="25.7109375" style="3" customWidth="1"/>
  </cols>
  <sheetData>
    <row r="1" spans="1:2" x14ac:dyDescent="0.25">
      <c r="A1" s="17" t="s">
        <v>321</v>
      </c>
      <c r="B1" s="2"/>
    </row>
    <row r="2" spans="1:2" x14ac:dyDescent="0.25">
      <c r="A2" s="19" t="s">
        <v>207</v>
      </c>
      <c r="B2" s="2"/>
    </row>
    <row r="3" spans="1:2" x14ac:dyDescent="0.25">
      <c r="A3" s="17" t="s">
        <v>323</v>
      </c>
      <c r="B3" s="2"/>
    </row>
    <row r="4" spans="1:2" x14ac:dyDescent="0.25">
      <c r="A4" s="19" t="s">
        <v>209</v>
      </c>
      <c r="B4" s="2"/>
    </row>
    <row r="5" spans="1:2" x14ac:dyDescent="0.25">
      <c r="A5" s="1"/>
      <c r="B5" s="2"/>
    </row>
    <row r="6" spans="1:2" ht="30" x14ac:dyDescent="0.25">
      <c r="A6" s="31" t="s">
        <v>18</v>
      </c>
      <c r="B6" s="32" t="s">
        <v>321</v>
      </c>
    </row>
    <row r="7" spans="1:2" ht="30" x14ac:dyDescent="0.25">
      <c r="A7" s="29" t="s">
        <v>19</v>
      </c>
      <c r="B7" s="30" t="s">
        <v>323</v>
      </c>
    </row>
    <row r="8" spans="1:2" x14ac:dyDescent="0.25">
      <c r="A8" s="27" t="s">
        <v>211</v>
      </c>
      <c r="B8" s="35">
        <v>20.2</v>
      </c>
    </row>
    <row r="9" spans="1:2" x14ac:dyDescent="0.25">
      <c r="A9" s="27" t="s">
        <v>212</v>
      </c>
      <c r="B9" s="35">
        <v>17.600000000000001</v>
      </c>
    </row>
    <row r="10" spans="1:2" x14ac:dyDescent="0.25">
      <c r="A10" s="27" t="s">
        <v>214</v>
      </c>
      <c r="B10" s="35">
        <v>15.7</v>
      </c>
    </row>
    <row r="11" spans="1:2" x14ac:dyDescent="0.25">
      <c r="A11" s="27" t="s">
        <v>213</v>
      </c>
      <c r="B11" s="35">
        <v>13.5</v>
      </c>
    </row>
    <row r="12" spans="1:2" x14ac:dyDescent="0.25">
      <c r="A12" s="53" t="s">
        <v>236</v>
      </c>
      <c r="B12" s="35">
        <v>16.600000000000001</v>
      </c>
    </row>
    <row r="13" spans="1:2" x14ac:dyDescent="0.25">
      <c r="A13" s="53"/>
      <c r="B13" s="35"/>
    </row>
    <row r="14" spans="1:2" x14ac:dyDescent="0.25">
      <c r="A14" s="27" t="s">
        <v>52</v>
      </c>
      <c r="B14" s="35">
        <v>14.4</v>
      </c>
    </row>
    <row r="15" spans="1:2" x14ac:dyDescent="0.25">
      <c r="A15" s="27"/>
      <c r="B15" s="35"/>
    </row>
    <row r="16" spans="1:2" x14ac:dyDescent="0.25">
      <c r="A16" s="60" t="s">
        <v>215</v>
      </c>
      <c r="B16" s="63">
        <v>19.399999999999999</v>
      </c>
    </row>
    <row r="25" spans="1:2" x14ac:dyDescent="0.25">
      <c r="A25" s="1"/>
      <c r="B25" s="2"/>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6F8C3-B659-45F4-9E12-E0D240C25721}">
  <sheetPr>
    <tabColor rgb="FF0070C0"/>
  </sheetPr>
  <dimension ref="A1:J62"/>
  <sheetViews>
    <sheetView workbookViewId="0">
      <selection activeCell="C6" sqref="C6"/>
    </sheetView>
  </sheetViews>
  <sheetFormatPr defaultColWidth="8.7109375" defaultRowHeight="12" x14ac:dyDescent="0.25"/>
  <cols>
    <col min="1" max="1" width="29.42578125" style="205" customWidth="1"/>
    <col min="2" max="2" width="29.42578125" style="205" customWidth="1" collapsed="1"/>
    <col min="3" max="8" width="11.140625" style="213" customWidth="1" collapsed="1"/>
    <col min="9" max="9" width="3.5703125" style="205" customWidth="1"/>
    <col min="10" max="10" width="14.28515625" style="213" customWidth="1" collapsed="1"/>
    <col min="11" max="16384" width="8.7109375" style="205"/>
  </cols>
  <sheetData>
    <row r="1" spans="1:10" x14ac:dyDescent="0.25">
      <c r="A1" s="202" t="s">
        <v>623</v>
      </c>
    </row>
    <row r="2" spans="1:10" x14ac:dyDescent="0.25">
      <c r="A2" s="206" t="s">
        <v>595</v>
      </c>
    </row>
    <row r="4" spans="1:10" x14ac:dyDescent="0.25">
      <c r="A4" s="207" t="s">
        <v>498</v>
      </c>
      <c r="B4" s="207" t="s">
        <v>624</v>
      </c>
    </row>
    <row r="5" spans="1:10" x14ac:dyDescent="0.25">
      <c r="A5" s="207" t="s">
        <v>500</v>
      </c>
      <c r="B5" s="207" t="s">
        <v>501</v>
      </c>
    </row>
    <row r="6" spans="1:10" x14ac:dyDescent="0.25">
      <c r="A6" s="207" t="s">
        <v>502</v>
      </c>
      <c r="B6" s="207">
        <v>2021</v>
      </c>
    </row>
    <row r="9" spans="1:10" ht="62.25" x14ac:dyDescent="0.25">
      <c r="C9" s="209" t="s">
        <v>648</v>
      </c>
      <c r="D9" s="209" t="s">
        <v>649</v>
      </c>
      <c r="E9" s="209" t="s">
        <v>650</v>
      </c>
      <c r="F9" s="209" t="s">
        <v>677</v>
      </c>
      <c r="G9" s="209" t="s">
        <v>52</v>
      </c>
      <c r="H9" s="209" t="s">
        <v>481</v>
      </c>
      <c r="J9" s="203" t="s">
        <v>651</v>
      </c>
    </row>
    <row r="10" spans="1:10" ht="62.25" x14ac:dyDescent="0.25">
      <c r="A10" s="208" t="s">
        <v>647</v>
      </c>
      <c r="B10" s="204" t="s">
        <v>646</v>
      </c>
      <c r="C10" s="209" t="s">
        <v>625</v>
      </c>
      <c r="D10" s="209" t="s">
        <v>626</v>
      </c>
      <c r="E10" s="209" t="s">
        <v>582</v>
      </c>
      <c r="F10" s="209" t="s">
        <v>677</v>
      </c>
      <c r="G10" s="209" t="s">
        <v>52</v>
      </c>
      <c r="H10" s="209" t="s">
        <v>382</v>
      </c>
      <c r="J10" s="203" t="s">
        <v>627</v>
      </c>
    </row>
    <row r="12" spans="1:10" x14ac:dyDescent="0.25">
      <c r="B12" s="207" t="s">
        <v>628</v>
      </c>
      <c r="C12" s="214">
        <v>102</v>
      </c>
      <c r="D12" s="214">
        <v>91</v>
      </c>
      <c r="E12" s="214">
        <v>41</v>
      </c>
      <c r="F12" s="214">
        <v>303</v>
      </c>
      <c r="G12" s="214">
        <v>2313</v>
      </c>
      <c r="H12" s="214">
        <v>25182</v>
      </c>
      <c r="J12" s="214">
        <v>237049</v>
      </c>
    </row>
    <row r="13" spans="1:10" x14ac:dyDescent="0.25">
      <c r="B13" s="207" t="s">
        <v>629</v>
      </c>
      <c r="C13" s="214">
        <v>1</v>
      </c>
      <c r="D13" s="214">
        <v>1</v>
      </c>
      <c r="E13" s="214">
        <v>0</v>
      </c>
      <c r="F13" s="214">
        <v>5</v>
      </c>
      <c r="G13" s="214">
        <v>39</v>
      </c>
      <c r="H13" s="214">
        <v>2569</v>
      </c>
      <c r="J13" s="214">
        <v>42699</v>
      </c>
    </row>
    <row r="14" spans="1:10" x14ac:dyDescent="0.25">
      <c r="B14" s="207" t="s">
        <v>630</v>
      </c>
      <c r="C14" s="214">
        <v>47</v>
      </c>
      <c r="D14" s="214">
        <v>36</v>
      </c>
      <c r="E14" s="214">
        <v>43</v>
      </c>
      <c r="F14" s="214">
        <v>166</v>
      </c>
      <c r="G14" s="214">
        <v>1419</v>
      </c>
      <c r="H14" s="214">
        <v>118800</v>
      </c>
      <c r="J14" s="214">
        <v>2040203</v>
      </c>
    </row>
    <row r="15" spans="1:10" x14ac:dyDescent="0.25">
      <c r="B15" s="207" t="s">
        <v>631</v>
      </c>
      <c r="C15" s="214">
        <v>2</v>
      </c>
      <c r="D15" s="214">
        <v>3</v>
      </c>
      <c r="E15" s="214">
        <v>4</v>
      </c>
      <c r="F15" s="214">
        <v>16</v>
      </c>
      <c r="G15" s="214">
        <v>152</v>
      </c>
      <c r="H15" s="214">
        <v>9462</v>
      </c>
      <c r="J15" s="214">
        <v>161604</v>
      </c>
    </row>
    <row r="16" spans="1:10" x14ac:dyDescent="0.25">
      <c r="B16" s="207" t="s">
        <v>632</v>
      </c>
      <c r="C16" s="214">
        <v>2</v>
      </c>
      <c r="D16" s="214">
        <v>5</v>
      </c>
      <c r="E16" s="214">
        <v>6</v>
      </c>
      <c r="F16" s="214">
        <v>14</v>
      </c>
      <c r="G16" s="214">
        <v>228</v>
      </c>
      <c r="H16" s="214">
        <v>13409</v>
      </c>
      <c r="J16" s="214">
        <v>203710</v>
      </c>
    </row>
    <row r="17" spans="1:10" x14ac:dyDescent="0.25">
      <c r="B17" s="207" t="s">
        <v>633</v>
      </c>
      <c r="C17" s="214">
        <v>95</v>
      </c>
      <c r="D17" s="214">
        <v>67</v>
      </c>
      <c r="E17" s="214">
        <v>64</v>
      </c>
      <c r="F17" s="214">
        <v>269</v>
      </c>
      <c r="G17" s="214">
        <v>2582</v>
      </c>
      <c r="H17" s="214">
        <v>117678</v>
      </c>
      <c r="J17" s="214">
        <v>2406228</v>
      </c>
    </row>
    <row r="18" spans="1:10" x14ac:dyDescent="0.25">
      <c r="B18" s="207" t="s">
        <v>634</v>
      </c>
      <c r="C18" s="214">
        <v>98</v>
      </c>
      <c r="D18" s="214">
        <v>78</v>
      </c>
      <c r="E18" s="214">
        <v>92</v>
      </c>
      <c r="F18" s="214">
        <v>357</v>
      </c>
      <c r="G18" s="214">
        <v>4424</v>
      </c>
      <c r="H18" s="214">
        <v>198041</v>
      </c>
      <c r="J18" s="214">
        <v>4156299</v>
      </c>
    </row>
    <row r="19" spans="1:10" x14ac:dyDescent="0.25">
      <c r="B19" s="207" t="s">
        <v>635</v>
      </c>
      <c r="C19" s="214">
        <v>27</v>
      </c>
      <c r="D19" s="214">
        <v>25</v>
      </c>
      <c r="E19" s="214">
        <v>27</v>
      </c>
      <c r="F19" s="214">
        <v>89</v>
      </c>
      <c r="G19" s="214">
        <v>848</v>
      </c>
      <c r="H19" s="214">
        <v>52592</v>
      </c>
      <c r="J19" s="214">
        <v>1381362</v>
      </c>
    </row>
    <row r="20" spans="1:10" x14ac:dyDescent="0.25">
      <c r="B20" s="207" t="s">
        <v>636</v>
      </c>
      <c r="C20" s="214">
        <v>82</v>
      </c>
      <c r="D20" s="214">
        <v>34</v>
      </c>
      <c r="E20" s="214">
        <v>84</v>
      </c>
      <c r="F20" s="214">
        <v>260</v>
      </c>
      <c r="G20" s="214">
        <v>2145</v>
      </c>
      <c r="H20" s="214">
        <v>71437</v>
      </c>
      <c r="J20" s="214">
        <v>1362991</v>
      </c>
    </row>
    <row r="21" spans="1:10" x14ac:dyDescent="0.25">
      <c r="B21" s="207" t="s">
        <v>637</v>
      </c>
      <c r="C21" s="214">
        <v>19</v>
      </c>
      <c r="D21" s="214">
        <v>13</v>
      </c>
      <c r="E21" s="214">
        <v>10</v>
      </c>
      <c r="F21" s="214">
        <v>49</v>
      </c>
      <c r="G21" s="214">
        <v>625</v>
      </c>
      <c r="H21" s="214">
        <v>37428</v>
      </c>
      <c r="J21" s="214">
        <v>1283997</v>
      </c>
    </row>
    <row r="22" spans="1:10" x14ac:dyDescent="0.25">
      <c r="B22" s="207" t="s">
        <v>638</v>
      </c>
      <c r="C22" s="214">
        <v>6</v>
      </c>
      <c r="D22" s="214">
        <v>7</v>
      </c>
      <c r="E22" s="214">
        <v>11</v>
      </c>
      <c r="F22" s="214">
        <v>34</v>
      </c>
      <c r="G22" s="214">
        <v>319</v>
      </c>
      <c r="H22" s="214">
        <v>39210</v>
      </c>
      <c r="J22" s="214">
        <v>1046740</v>
      </c>
    </row>
    <row r="23" spans="1:10" x14ac:dyDescent="0.25">
      <c r="B23" s="207" t="s">
        <v>639</v>
      </c>
      <c r="C23" s="214">
        <v>8</v>
      </c>
      <c r="D23" s="214">
        <v>10</v>
      </c>
      <c r="E23" s="214">
        <v>8</v>
      </c>
      <c r="F23" s="214">
        <v>36</v>
      </c>
      <c r="G23" s="214">
        <v>367</v>
      </c>
      <c r="H23" s="214">
        <v>17842</v>
      </c>
      <c r="J23" s="214">
        <v>430490</v>
      </c>
    </row>
    <row r="24" spans="1:10" x14ac:dyDescent="0.25">
      <c r="B24" s="207" t="s">
        <v>640</v>
      </c>
      <c r="C24" s="214">
        <v>40</v>
      </c>
      <c r="D24" s="214">
        <v>36</v>
      </c>
      <c r="E24" s="214">
        <v>25</v>
      </c>
      <c r="F24" s="214">
        <v>136</v>
      </c>
      <c r="G24" s="214">
        <v>1308</v>
      </c>
      <c r="H24" s="214">
        <v>60403</v>
      </c>
      <c r="J24" s="214">
        <v>1828909</v>
      </c>
    </row>
    <row r="25" spans="1:10" x14ac:dyDescent="0.25">
      <c r="B25" s="207" t="s">
        <v>641</v>
      </c>
      <c r="C25" s="214">
        <v>32</v>
      </c>
      <c r="D25" s="214">
        <v>27</v>
      </c>
      <c r="E25" s="214">
        <v>25</v>
      </c>
      <c r="F25" s="214">
        <v>113</v>
      </c>
      <c r="G25" s="214">
        <v>1171</v>
      </c>
      <c r="H25" s="214">
        <v>58130</v>
      </c>
      <c r="J25" s="214">
        <v>1457167</v>
      </c>
    </row>
    <row r="26" spans="1:10" x14ac:dyDescent="0.25">
      <c r="B26" s="207" t="s">
        <v>642</v>
      </c>
      <c r="C26" s="214">
        <v>48</v>
      </c>
      <c r="D26" s="214">
        <v>49</v>
      </c>
      <c r="E26" s="214">
        <v>70</v>
      </c>
      <c r="F26" s="214">
        <v>187</v>
      </c>
      <c r="G26" s="214">
        <v>2252</v>
      </c>
      <c r="H26" s="214">
        <v>125411</v>
      </c>
      <c r="J26" s="214">
        <v>1646592</v>
      </c>
    </row>
    <row r="27" spans="1:10" x14ac:dyDescent="0.25">
      <c r="B27" s="207" t="s">
        <v>643</v>
      </c>
      <c r="C27" s="214">
        <v>67</v>
      </c>
      <c r="D27" s="214">
        <v>68</v>
      </c>
      <c r="E27" s="214">
        <v>64</v>
      </c>
      <c r="F27" s="214">
        <v>245</v>
      </c>
      <c r="G27" s="214">
        <v>3895</v>
      </c>
      <c r="H27" s="214">
        <v>131149</v>
      </c>
      <c r="J27" s="214">
        <v>2732876</v>
      </c>
    </row>
    <row r="28" spans="1:10" x14ac:dyDescent="0.25">
      <c r="B28" s="207" t="s">
        <v>644</v>
      </c>
      <c r="C28" s="214">
        <v>89</v>
      </c>
      <c r="D28" s="214">
        <v>92</v>
      </c>
      <c r="E28" s="214">
        <v>97</v>
      </c>
      <c r="F28" s="214">
        <v>325</v>
      </c>
      <c r="G28" s="214">
        <v>4423</v>
      </c>
      <c r="H28" s="214">
        <v>232722</v>
      </c>
      <c r="J28" s="214">
        <v>4089373</v>
      </c>
    </row>
    <row r="29" spans="1:10" x14ac:dyDescent="0.25">
      <c r="B29" s="207" t="s">
        <v>645</v>
      </c>
      <c r="C29" s="214">
        <v>31</v>
      </c>
      <c r="D29" s="214">
        <v>16</v>
      </c>
      <c r="E29" s="214">
        <v>36</v>
      </c>
      <c r="F29" s="214">
        <v>113</v>
      </c>
      <c r="G29" s="214">
        <v>1620</v>
      </c>
      <c r="H29" s="214">
        <v>56989</v>
      </c>
      <c r="J29" s="214">
        <v>1265372</v>
      </c>
    </row>
    <row r="31" spans="1:10" x14ac:dyDescent="0.25">
      <c r="A31" s="205" t="s">
        <v>653</v>
      </c>
      <c r="B31" s="207" t="s">
        <v>652</v>
      </c>
      <c r="C31" s="214">
        <v>796</v>
      </c>
      <c r="D31" s="214">
        <v>658</v>
      </c>
      <c r="E31" s="214">
        <v>707</v>
      </c>
      <c r="F31" s="214">
        <v>2717</v>
      </c>
      <c r="G31" s="214">
        <v>30130</v>
      </c>
      <c r="H31" s="214">
        <v>1368454</v>
      </c>
      <c r="J31" s="214">
        <v>27773661</v>
      </c>
    </row>
    <row r="34" spans="1:10" ht="48" x14ac:dyDescent="0.25">
      <c r="A34" s="274" t="s">
        <v>647</v>
      </c>
      <c r="B34" s="277" t="s">
        <v>646</v>
      </c>
      <c r="C34" s="229" t="s">
        <v>648</v>
      </c>
      <c r="D34" s="229" t="s">
        <v>649</v>
      </c>
      <c r="E34" s="229" t="s">
        <v>650</v>
      </c>
      <c r="F34" s="229" t="s">
        <v>677</v>
      </c>
      <c r="G34" s="229" t="s">
        <v>52</v>
      </c>
      <c r="H34" s="229" t="s">
        <v>481</v>
      </c>
      <c r="J34" s="203" t="s">
        <v>651</v>
      </c>
    </row>
    <row r="35" spans="1:10" x14ac:dyDescent="0.25">
      <c r="A35" s="275"/>
      <c r="B35" s="278"/>
      <c r="C35" s="224"/>
      <c r="D35" s="224"/>
      <c r="E35" s="224"/>
      <c r="F35" s="224"/>
      <c r="G35" s="224"/>
      <c r="H35" s="224"/>
      <c r="J35" s="203"/>
    </row>
    <row r="36" spans="1:10" ht="48" x14ac:dyDescent="0.25">
      <c r="A36" s="276"/>
      <c r="B36" s="279"/>
      <c r="C36" s="231" t="s">
        <v>625</v>
      </c>
      <c r="D36" s="231" t="s">
        <v>626</v>
      </c>
      <c r="E36" s="231" t="s">
        <v>582</v>
      </c>
      <c r="F36" s="231" t="s">
        <v>677</v>
      </c>
      <c r="G36" s="231" t="s">
        <v>52</v>
      </c>
      <c r="H36" s="231" t="s">
        <v>382</v>
      </c>
      <c r="J36" s="203" t="s">
        <v>627</v>
      </c>
    </row>
    <row r="37" spans="1:10" ht="11.45" customHeight="1" x14ac:dyDescent="0.25">
      <c r="A37" s="230"/>
      <c r="B37" s="218"/>
      <c r="C37" s="224"/>
      <c r="D37" s="224"/>
      <c r="E37" s="224"/>
      <c r="F37" s="224"/>
      <c r="G37" s="224"/>
      <c r="H37" s="224"/>
      <c r="J37" s="203"/>
    </row>
    <row r="38" spans="1:10" s="202" customFormat="1" x14ac:dyDescent="0.25">
      <c r="A38" s="218" t="s">
        <v>659</v>
      </c>
      <c r="B38" s="218" t="s">
        <v>674</v>
      </c>
      <c r="C38" s="219">
        <v>0.19346733668341712</v>
      </c>
      <c r="D38" s="219">
        <v>0.20668693009118538</v>
      </c>
      <c r="E38" s="219">
        <v>0.13295615275813294</v>
      </c>
      <c r="F38" s="219">
        <v>0.18549871181450128</v>
      </c>
      <c r="G38" s="219">
        <v>0.13776966478592767</v>
      </c>
      <c r="H38" s="219">
        <v>0.12380540376220173</v>
      </c>
      <c r="I38" s="212"/>
      <c r="J38" s="215">
        <v>9.6683868936111805E-2</v>
      </c>
    </row>
    <row r="39" spans="1:10" ht="24.6" customHeight="1" x14ac:dyDescent="0.25">
      <c r="A39" s="225" t="s">
        <v>654</v>
      </c>
      <c r="B39" s="225" t="s">
        <v>628</v>
      </c>
      <c r="C39" s="220">
        <v>0.12814070351758794</v>
      </c>
      <c r="D39" s="220">
        <v>0.13829787234042554</v>
      </c>
      <c r="E39" s="220">
        <v>5.7991513437057989E-2</v>
      </c>
      <c r="F39" s="220">
        <v>0.11152005888847995</v>
      </c>
      <c r="G39" s="220">
        <v>7.6767341520079649E-2</v>
      </c>
      <c r="H39" s="220">
        <v>1.8401787710803579E-2</v>
      </c>
      <c r="I39" s="210"/>
      <c r="J39" s="216">
        <v>8.5350289254268637E-3</v>
      </c>
    </row>
    <row r="40" spans="1:10" ht="24.6" customHeight="1" x14ac:dyDescent="0.25">
      <c r="A40" s="225" t="s">
        <v>655</v>
      </c>
      <c r="B40" s="225" t="s">
        <v>629</v>
      </c>
      <c r="C40" s="220">
        <v>1.2562814070351759E-3</v>
      </c>
      <c r="D40" s="220">
        <v>1.5197568389057751E-3</v>
      </c>
      <c r="E40" s="220">
        <v>0</v>
      </c>
      <c r="F40" s="220">
        <v>1.8402649981597351E-3</v>
      </c>
      <c r="G40" s="220">
        <v>1.294390972452705E-3</v>
      </c>
      <c r="H40" s="220">
        <v>1.8773009542154869E-3</v>
      </c>
      <c r="I40" s="210"/>
      <c r="J40" s="216">
        <v>1.5373918476213849E-3</v>
      </c>
    </row>
    <row r="41" spans="1:10" ht="24.6" customHeight="1" x14ac:dyDescent="0.25">
      <c r="A41" s="225" t="s">
        <v>656</v>
      </c>
      <c r="B41" s="225" t="s">
        <v>630</v>
      </c>
      <c r="C41" s="220">
        <v>5.9045226130653265E-2</v>
      </c>
      <c r="D41" s="220">
        <v>5.4711246200607903E-2</v>
      </c>
      <c r="E41" s="220">
        <v>6.0820367751060818E-2</v>
      </c>
      <c r="F41" s="220">
        <v>6.10967979389032E-2</v>
      </c>
      <c r="G41" s="220">
        <v>4.709591769000996E-2</v>
      </c>
      <c r="H41" s="220">
        <v>8.6813294418372849E-2</v>
      </c>
      <c r="I41" s="210"/>
      <c r="J41" s="216">
        <v>7.3458194798301887E-2</v>
      </c>
    </row>
    <row r="42" spans="1:10" ht="24.6" customHeight="1" x14ac:dyDescent="0.25">
      <c r="A42" s="225" t="s">
        <v>657</v>
      </c>
      <c r="B42" s="225" t="s">
        <v>631</v>
      </c>
      <c r="C42" s="220">
        <v>2.5125628140703518E-3</v>
      </c>
      <c r="D42" s="220">
        <v>4.559270516717325E-3</v>
      </c>
      <c r="E42" s="220">
        <v>5.6577086280056579E-3</v>
      </c>
      <c r="F42" s="220">
        <v>5.8888479941111519E-3</v>
      </c>
      <c r="G42" s="220">
        <v>5.0448058413541325E-3</v>
      </c>
      <c r="H42" s="220">
        <v>6.9143719847360599E-3</v>
      </c>
      <c r="I42" s="210"/>
      <c r="J42" s="216">
        <v>5.8186063407341219E-3</v>
      </c>
    </row>
    <row r="43" spans="1:10" ht="24.6" customHeight="1" x14ac:dyDescent="0.25">
      <c r="A43" s="225" t="s">
        <v>658</v>
      </c>
      <c r="B43" s="225" t="s">
        <v>632</v>
      </c>
      <c r="C43" s="220">
        <v>2.5125628140703518E-3</v>
      </c>
      <c r="D43" s="220">
        <v>7.5987841945288756E-3</v>
      </c>
      <c r="E43" s="220">
        <v>8.4865629420084864E-3</v>
      </c>
      <c r="F43" s="220">
        <v>5.1527419948472581E-3</v>
      </c>
      <c r="G43" s="220">
        <v>7.5672087620311983E-3</v>
      </c>
      <c r="H43" s="220">
        <v>9.7986486940737499E-3</v>
      </c>
      <c r="I43" s="210"/>
      <c r="J43" s="216">
        <v>7.3346470240275487E-3</v>
      </c>
    </row>
    <row r="44" spans="1:10" ht="11.45" customHeight="1" x14ac:dyDescent="0.25">
      <c r="A44" s="225"/>
      <c r="B44" s="225"/>
      <c r="C44" s="220"/>
      <c r="D44" s="220"/>
      <c r="E44" s="220"/>
      <c r="F44" s="220"/>
      <c r="G44" s="220"/>
      <c r="H44" s="220"/>
      <c r="I44" s="210"/>
      <c r="J44" s="216"/>
    </row>
    <row r="45" spans="1:10" s="202" customFormat="1" ht="24.6" customHeight="1" x14ac:dyDescent="0.25">
      <c r="A45" s="218" t="s">
        <v>660</v>
      </c>
      <c r="B45" s="218" t="s">
        <v>675</v>
      </c>
      <c r="C45" s="221">
        <v>0.11934673366834171</v>
      </c>
      <c r="D45" s="221">
        <v>0.10182370820668693</v>
      </c>
      <c r="E45" s="221">
        <v>9.0523338048090526E-2</v>
      </c>
      <c r="F45" s="221">
        <v>9.9006256900993739E-2</v>
      </c>
      <c r="G45" s="221">
        <v>8.5695320278791898E-2</v>
      </c>
      <c r="H45" s="221">
        <v>8.5993391082199333E-2</v>
      </c>
      <c r="I45" s="211"/>
      <c r="J45" s="217">
        <v>8.663704795705543E-2</v>
      </c>
    </row>
    <row r="46" spans="1:10" ht="24.6" customHeight="1" x14ac:dyDescent="0.25">
      <c r="A46" s="225" t="s">
        <v>633</v>
      </c>
      <c r="B46" s="225" t="s">
        <v>633</v>
      </c>
      <c r="C46" s="220">
        <v>0.11934673366834171</v>
      </c>
      <c r="D46" s="220">
        <v>0.10182370820668693</v>
      </c>
      <c r="E46" s="220">
        <v>9.0523338048090526E-2</v>
      </c>
      <c r="F46" s="220">
        <v>9.9006256900993739E-2</v>
      </c>
      <c r="G46" s="220">
        <v>8.5695320278791898E-2</v>
      </c>
      <c r="H46" s="220">
        <v>8.5993391082199333E-2</v>
      </c>
      <c r="I46" s="210"/>
      <c r="J46" s="216">
        <v>8.663704795705543E-2</v>
      </c>
    </row>
    <row r="47" spans="1:10" ht="11.45" customHeight="1" x14ac:dyDescent="0.25">
      <c r="A47" s="225"/>
      <c r="B47" s="225"/>
      <c r="C47" s="220"/>
      <c r="D47" s="220"/>
      <c r="E47" s="220"/>
      <c r="F47" s="220"/>
      <c r="G47" s="220"/>
      <c r="H47" s="220"/>
      <c r="I47" s="210"/>
      <c r="J47" s="216"/>
    </row>
    <row r="48" spans="1:10" s="202" customFormat="1" ht="24.6" customHeight="1" x14ac:dyDescent="0.25">
      <c r="A48" s="218" t="s">
        <v>673</v>
      </c>
      <c r="B48" s="218" t="s">
        <v>676</v>
      </c>
      <c r="C48" s="219">
        <v>0.68718592964824121</v>
      </c>
      <c r="D48" s="219">
        <v>0.6914893617021276</v>
      </c>
      <c r="E48" s="219">
        <v>0.77652050919377646</v>
      </c>
      <c r="F48" s="219">
        <v>0.71549503128450498</v>
      </c>
      <c r="G48" s="219">
        <v>0.77653501493528043</v>
      </c>
      <c r="H48" s="219">
        <v>0.790201205155599</v>
      </c>
      <c r="I48" s="215"/>
      <c r="J48" s="215">
        <v>0.8166790831068329</v>
      </c>
    </row>
    <row r="49" spans="1:10" ht="24.6" customHeight="1" x14ac:dyDescent="0.25">
      <c r="A49" s="225" t="s">
        <v>661</v>
      </c>
      <c r="B49" s="225" t="s">
        <v>634</v>
      </c>
      <c r="C49" s="220">
        <v>0.12311557788944724</v>
      </c>
      <c r="D49" s="220">
        <v>0.11854103343465046</v>
      </c>
      <c r="E49" s="220">
        <v>0.13012729844413012</v>
      </c>
      <c r="F49" s="220">
        <v>0.13139492086860508</v>
      </c>
      <c r="G49" s="220">
        <v>0.14683040159309657</v>
      </c>
      <c r="H49" s="220">
        <v>0.14471878484771866</v>
      </c>
      <c r="I49" s="210"/>
      <c r="J49" s="216">
        <v>0.14964894257188494</v>
      </c>
    </row>
    <row r="50" spans="1:10" ht="24.6" customHeight="1" x14ac:dyDescent="0.25">
      <c r="A50" s="225" t="s">
        <v>662</v>
      </c>
      <c r="B50" s="225" t="s">
        <v>635</v>
      </c>
      <c r="C50" s="220">
        <v>3.391959798994975E-2</v>
      </c>
      <c r="D50" s="220">
        <v>3.7993920972644375E-2</v>
      </c>
      <c r="E50" s="220">
        <v>3.818953323903819E-2</v>
      </c>
      <c r="F50" s="220">
        <v>3.2756716967243284E-2</v>
      </c>
      <c r="G50" s="220">
        <v>2.8144706272817791E-2</v>
      </c>
      <c r="H50" s="220">
        <v>3.8431690067769905E-2</v>
      </c>
      <c r="I50" s="210"/>
      <c r="J50" s="216">
        <v>4.9736403133890057E-2</v>
      </c>
    </row>
    <row r="51" spans="1:10" ht="24.6" customHeight="1" x14ac:dyDescent="0.25">
      <c r="A51" s="225" t="s">
        <v>663</v>
      </c>
      <c r="B51" s="225" t="s">
        <v>636</v>
      </c>
      <c r="C51" s="220">
        <v>0.10301507537688442</v>
      </c>
      <c r="D51" s="220">
        <v>5.1671732522796353E-2</v>
      </c>
      <c r="E51" s="220">
        <v>0.11881188118811881</v>
      </c>
      <c r="F51" s="220">
        <v>9.569377990430622E-2</v>
      </c>
      <c r="G51" s="220">
        <v>7.1191503484898777E-2</v>
      </c>
      <c r="H51" s="220">
        <v>5.220270465795708E-2</v>
      </c>
      <c r="I51" s="210"/>
      <c r="J51" s="216">
        <v>4.9074949103756975E-2</v>
      </c>
    </row>
    <row r="52" spans="1:10" ht="24.6" customHeight="1" x14ac:dyDescent="0.25">
      <c r="A52" s="225" t="s">
        <v>664</v>
      </c>
      <c r="B52" s="225" t="s">
        <v>637</v>
      </c>
      <c r="C52" s="220">
        <v>2.3869346733668341E-2</v>
      </c>
      <c r="D52" s="220">
        <v>1.9756838905775075E-2</v>
      </c>
      <c r="E52" s="220">
        <v>1.4144271570014143E-2</v>
      </c>
      <c r="F52" s="220">
        <v>1.8034596981965401E-2</v>
      </c>
      <c r="G52" s="220">
        <v>2.074344507135745E-2</v>
      </c>
      <c r="H52" s="220">
        <v>2.7350572251606559E-2</v>
      </c>
      <c r="I52" s="210"/>
      <c r="J52" s="216">
        <v>4.6230743581121697E-2</v>
      </c>
    </row>
    <row r="53" spans="1:10" ht="24.6" customHeight="1" x14ac:dyDescent="0.25">
      <c r="A53" s="225" t="s">
        <v>665</v>
      </c>
      <c r="B53" s="225" t="s">
        <v>638</v>
      </c>
      <c r="C53" s="220">
        <v>7.537688442211055E-3</v>
      </c>
      <c r="D53" s="220">
        <v>1.0638297872340425E-2</v>
      </c>
      <c r="E53" s="220">
        <v>1.5558698727015558E-2</v>
      </c>
      <c r="F53" s="220">
        <v>1.2513801987486198E-2</v>
      </c>
      <c r="G53" s="220">
        <v>1.0587454364420844E-2</v>
      </c>
      <c r="H53" s="220">
        <v>2.8652771667882149E-2</v>
      </c>
      <c r="I53" s="210"/>
      <c r="J53" s="216">
        <v>3.7688225545778789E-2</v>
      </c>
    </row>
    <row r="54" spans="1:10" ht="24.6" customHeight="1" x14ac:dyDescent="0.25">
      <c r="A54" s="225" t="s">
        <v>666</v>
      </c>
      <c r="B54" s="225" t="s">
        <v>639</v>
      </c>
      <c r="C54" s="220">
        <v>1.0050251256281407E-2</v>
      </c>
      <c r="D54" s="220">
        <v>1.5197568389057751E-2</v>
      </c>
      <c r="E54" s="220">
        <v>1.1315417256011316E-2</v>
      </c>
      <c r="F54" s="220">
        <v>1.3249907986750091E-2</v>
      </c>
      <c r="G54" s="220">
        <v>1.2180550945901095E-2</v>
      </c>
      <c r="H54" s="220">
        <v>1.303807069875933E-2</v>
      </c>
      <c r="I54" s="210"/>
      <c r="J54" s="216">
        <v>1.5499937152685777E-2</v>
      </c>
    </row>
    <row r="55" spans="1:10" ht="24.6" customHeight="1" x14ac:dyDescent="0.25">
      <c r="A55" s="225" t="s">
        <v>667</v>
      </c>
      <c r="B55" s="225" t="s">
        <v>640</v>
      </c>
      <c r="C55" s="220">
        <v>5.0251256281407038E-2</v>
      </c>
      <c r="D55" s="220">
        <v>5.4711246200607903E-2</v>
      </c>
      <c r="E55" s="220">
        <v>3.536067892503536E-2</v>
      </c>
      <c r="F55" s="220">
        <v>5.0055207949944794E-2</v>
      </c>
      <c r="G55" s="220">
        <v>4.3411881845336876E-2</v>
      </c>
      <c r="H55" s="220">
        <v>4.4139591100614273E-2</v>
      </c>
      <c r="I55" s="210"/>
      <c r="J55" s="216">
        <v>6.585048330502774E-2</v>
      </c>
    </row>
    <row r="56" spans="1:10" ht="24.6" customHeight="1" x14ac:dyDescent="0.25">
      <c r="A56" s="225" t="s">
        <v>668</v>
      </c>
      <c r="B56" s="225" t="s">
        <v>641</v>
      </c>
      <c r="C56" s="220">
        <v>4.0201005025125629E-2</v>
      </c>
      <c r="D56" s="220">
        <v>4.1033434650455926E-2</v>
      </c>
      <c r="E56" s="220">
        <v>3.536067892503536E-2</v>
      </c>
      <c r="F56" s="220">
        <v>4.1589988958410012E-2</v>
      </c>
      <c r="G56" s="220">
        <v>3.8864918685695318E-2</v>
      </c>
      <c r="H56" s="220">
        <v>4.24785926308082E-2</v>
      </c>
      <c r="I56" s="210"/>
      <c r="J56" s="216">
        <v>5.2465787639591338E-2</v>
      </c>
    </row>
    <row r="57" spans="1:10" ht="24.6" customHeight="1" x14ac:dyDescent="0.25">
      <c r="A57" s="225" t="s">
        <v>669</v>
      </c>
      <c r="B57" s="225" t="s">
        <v>642</v>
      </c>
      <c r="C57" s="220">
        <v>6.030150753768844E-2</v>
      </c>
      <c r="D57" s="220">
        <v>7.4468085106382975E-2</v>
      </c>
      <c r="E57" s="220">
        <v>9.9009900990099015E-2</v>
      </c>
      <c r="F57" s="220">
        <v>6.8825910931174086E-2</v>
      </c>
      <c r="G57" s="220">
        <v>7.4742781281115167E-2</v>
      </c>
      <c r="H57" s="220">
        <v>9.1644293487395265E-2</v>
      </c>
      <c r="I57" s="210"/>
      <c r="J57" s="216">
        <v>5.9286098436932749E-2</v>
      </c>
    </row>
    <row r="58" spans="1:10" ht="24.6" customHeight="1" x14ac:dyDescent="0.25">
      <c r="A58" s="225" t="s">
        <v>670</v>
      </c>
      <c r="B58" s="225" t="s">
        <v>643</v>
      </c>
      <c r="C58" s="220">
        <v>8.4170854271356788E-2</v>
      </c>
      <c r="D58" s="220">
        <v>0.10334346504559271</v>
      </c>
      <c r="E58" s="220">
        <v>9.0523338048090526E-2</v>
      </c>
      <c r="F58" s="220">
        <v>9.0172984909827017E-2</v>
      </c>
      <c r="G58" s="220">
        <v>0.12927314968469963</v>
      </c>
      <c r="H58" s="220">
        <v>9.5837346377737206E-2</v>
      </c>
      <c r="I58" s="210"/>
      <c r="J58" s="216">
        <v>9.8398118994827505E-2</v>
      </c>
    </row>
    <row r="59" spans="1:10" ht="24.6" customHeight="1" x14ac:dyDescent="0.25">
      <c r="A59" s="225" t="s">
        <v>671</v>
      </c>
      <c r="B59" s="225" t="s">
        <v>644</v>
      </c>
      <c r="C59" s="220">
        <v>0.11180904522613065</v>
      </c>
      <c r="D59" s="220">
        <v>0.1398176291793313</v>
      </c>
      <c r="E59" s="220">
        <v>0.13719943422913719</v>
      </c>
      <c r="F59" s="220">
        <v>0.11961722488038277</v>
      </c>
      <c r="G59" s="220">
        <v>0.1467972120809824</v>
      </c>
      <c r="H59" s="220">
        <v>0.17006198235380948</v>
      </c>
      <c r="I59" s="210"/>
      <c r="J59" s="216">
        <v>0.14723924944572486</v>
      </c>
    </row>
    <row r="60" spans="1:10" ht="24.6" customHeight="1" x14ac:dyDescent="0.25">
      <c r="A60" s="225" t="s">
        <v>672</v>
      </c>
      <c r="B60" s="225" t="s">
        <v>645</v>
      </c>
      <c r="C60" s="220">
        <v>3.8944723618090454E-2</v>
      </c>
      <c r="D60" s="220">
        <v>2.4316109422492401E-2</v>
      </c>
      <c r="E60" s="220">
        <v>5.0919377652050922E-2</v>
      </c>
      <c r="F60" s="220">
        <v>4.1589988958410012E-2</v>
      </c>
      <c r="G60" s="220">
        <v>5.3767009624958513E-2</v>
      </c>
      <c r="H60" s="220">
        <v>4.1644805013540828E-2</v>
      </c>
      <c r="I60" s="210"/>
      <c r="J60" s="216">
        <v>4.5560144195610365E-2</v>
      </c>
    </row>
    <row r="61" spans="1:10" ht="11.45" customHeight="1" x14ac:dyDescent="0.25">
      <c r="A61" s="226"/>
      <c r="B61" s="226"/>
      <c r="C61" s="220"/>
      <c r="D61" s="222"/>
      <c r="E61" s="222"/>
      <c r="F61" s="222"/>
      <c r="G61" s="222"/>
      <c r="H61" s="222"/>
    </row>
    <row r="62" spans="1:10" x14ac:dyDescent="0.25">
      <c r="A62" s="227" t="s">
        <v>653</v>
      </c>
      <c r="B62" s="228" t="s">
        <v>652</v>
      </c>
      <c r="C62" s="223">
        <v>1</v>
      </c>
      <c r="D62" s="223">
        <v>1</v>
      </c>
      <c r="E62" s="223">
        <v>1</v>
      </c>
      <c r="F62" s="223">
        <v>1</v>
      </c>
      <c r="G62" s="223">
        <v>1</v>
      </c>
      <c r="H62" s="223">
        <v>1</v>
      </c>
      <c r="I62" s="210"/>
      <c r="J62" s="216">
        <v>1</v>
      </c>
    </row>
  </sheetData>
  <mergeCells count="2">
    <mergeCell ref="A34:A36"/>
    <mergeCell ref="B34:B3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EB323-1376-4C02-8810-72374D11CAA3}">
  <sheetPr>
    <tabColor rgb="FF0070C0"/>
  </sheetPr>
  <dimension ref="A1:N136"/>
  <sheetViews>
    <sheetView topLeftCell="A89" workbookViewId="0">
      <selection activeCell="B107" sqref="B107"/>
    </sheetView>
  </sheetViews>
  <sheetFormatPr defaultColWidth="8.7109375" defaultRowHeight="15" x14ac:dyDescent="0.25"/>
  <cols>
    <col min="1" max="1" width="18.140625" style="1" customWidth="1" collapsed="1"/>
    <col min="2" max="14" width="14" style="2" customWidth="1" collapsed="1"/>
    <col min="15" max="16384" width="8.7109375" style="1"/>
  </cols>
  <sheetData>
    <row r="1" spans="1:14" ht="15.75" x14ac:dyDescent="0.25">
      <c r="A1" s="172" t="s">
        <v>678</v>
      </c>
    </row>
    <row r="2" spans="1:14" x14ac:dyDescent="0.25">
      <c r="A2" s="242" t="s">
        <v>595</v>
      </c>
    </row>
    <row r="4" spans="1:14" x14ac:dyDescent="0.25">
      <c r="A4" s="243" t="s">
        <v>498</v>
      </c>
      <c r="B4" s="235" t="s">
        <v>679</v>
      </c>
    </row>
    <row r="5" spans="1:14" x14ac:dyDescent="0.25">
      <c r="A5" s="243" t="s">
        <v>500</v>
      </c>
      <c r="B5" s="235" t="s">
        <v>501</v>
      </c>
    </row>
    <row r="6" spans="1:14" x14ac:dyDescent="0.25">
      <c r="A6" s="243" t="s">
        <v>502</v>
      </c>
      <c r="B6" s="235">
        <v>2021</v>
      </c>
    </row>
    <row r="9" spans="1:14" ht="75" x14ac:dyDescent="0.25">
      <c r="A9" s="243" t="s">
        <v>18</v>
      </c>
      <c r="B9" s="8" t="s">
        <v>653</v>
      </c>
      <c r="C9" s="8" t="s">
        <v>700</v>
      </c>
      <c r="D9" s="14" t="s">
        <v>694</v>
      </c>
      <c r="E9" s="14" t="s">
        <v>695</v>
      </c>
      <c r="F9" s="8" t="s">
        <v>701</v>
      </c>
      <c r="G9" s="8" t="s">
        <v>702</v>
      </c>
      <c r="H9" s="8" t="s">
        <v>703</v>
      </c>
      <c r="I9" s="8" t="s">
        <v>680</v>
      </c>
      <c r="J9" s="8" t="s">
        <v>681</v>
      </c>
      <c r="K9" s="14" t="s">
        <v>698</v>
      </c>
      <c r="L9" s="8" t="s">
        <v>696</v>
      </c>
      <c r="M9" s="8" t="s">
        <v>697</v>
      </c>
      <c r="N9" s="14" t="s">
        <v>699</v>
      </c>
    </row>
    <row r="10" spans="1:14" ht="78" customHeight="1" x14ac:dyDescent="0.25">
      <c r="A10" s="188" t="s">
        <v>19</v>
      </c>
      <c r="B10" s="189" t="s">
        <v>679</v>
      </c>
      <c r="C10" s="189" t="s">
        <v>682</v>
      </c>
      <c r="D10" s="189" t="s">
        <v>683</v>
      </c>
      <c r="E10" s="189" t="s">
        <v>684</v>
      </c>
      <c r="F10" s="189" t="s">
        <v>685</v>
      </c>
      <c r="G10" s="189" t="s">
        <v>686</v>
      </c>
      <c r="H10" s="189" t="s">
        <v>687</v>
      </c>
      <c r="I10" s="189" t="s">
        <v>688</v>
      </c>
      <c r="J10" s="189" t="s">
        <v>689</v>
      </c>
      <c r="K10" s="189" t="s">
        <v>690</v>
      </c>
      <c r="L10" s="189" t="s">
        <v>691</v>
      </c>
      <c r="M10" s="189" t="s">
        <v>692</v>
      </c>
      <c r="N10" s="189" t="s">
        <v>693</v>
      </c>
    </row>
    <row r="11" spans="1:14" ht="25.5" x14ac:dyDescent="0.25">
      <c r="A11" s="232" t="s">
        <v>57</v>
      </c>
      <c r="B11" s="233">
        <v>1285</v>
      </c>
      <c r="C11" s="233">
        <v>673</v>
      </c>
      <c r="D11" s="233">
        <v>648</v>
      </c>
      <c r="E11" s="233">
        <v>25</v>
      </c>
      <c r="F11" s="233">
        <v>9</v>
      </c>
      <c r="G11" s="233">
        <v>8</v>
      </c>
      <c r="H11" s="233">
        <v>1</v>
      </c>
      <c r="I11" s="233">
        <v>603</v>
      </c>
      <c r="J11" s="233">
        <v>403</v>
      </c>
      <c r="K11" s="233">
        <v>34</v>
      </c>
      <c r="L11" s="233">
        <v>60</v>
      </c>
      <c r="M11" s="233">
        <v>78</v>
      </c>
      <c r="N11" s="233">
        <v>28</v>
      </c>
    </row>
    <row r="12" spans="1:14" ht="38.25" x14ac:dyDescent="0.25">
      <c r="A12" s="232" t="s">
        <v>58</v>
      </c>
      <c r="B12" s="233">
        <v>887</v>
      </c>
      <c r="C12" s="233">
        <v>485</v>
      </c>
      <c r="D12" s="233">
        <v>468</v>
      </c>
      <c r="E12" s="233">
        <v>17</v>
      </c>
      <c r="F12" s="233">
        <v>9</v>
      </c>
      <c r="G12" s="233">
        <v>6</v>
      </c>
      <c r="H12" s="233">
        <v>3</v>
      </c>
      <c r="I12" s="233">
        <v>393</v>
      </c>
      <c r="J12" s="233">
        <v>274</v>
      </c>
      <c r="K12" s="233">
        <v>27</v>
      </c>
      <c r="L12" s="233">
        <v>38</v>
      </c>
      <c r="M12" s="233">
        <v>28</v>
      </c>
      <c r="N12" s="233">
        <v>26</v>
      </c>
    </row>
    <row r="13" spans="1:14" ht="25.5" x14ac:dyDescent="0.25">
      <c r="A13" s="232" t="s">
        <v>59</v>
      </c>
      <c r="B13" s="233">
        <v>629</v>
      </c>
      <c r="C13" s="233">
        <v>328</v>
      </c>
      <c r="D13" s="233">
        <v>323</v>
      </c>
      <c r="E13" s="233">
        <v>5</v>
      </c>
      <c r="F13" s="233">
        <v>2</v>
      </c>
      <c r="G13" s="233">
        <v>2</v>
      </c>
      <c r="H13" s="233">
        <v>0</v>
      </c>
      <c r="I13" s="233">
        <v>299</v>
      </c>
      <c r="J13" s="233">
        <v>217</v>
      </c>
      <c r="K13" s="233">
        <v>19</v>
      </c>
      <c r="L13" s="233">
        <v>23</v>
      </c>
      <c r="M13" s="233">
        <v>29</v>
      </c>
      <c r="N13" s="233">
        <v>11</v>
      </c>
    </row>
    <row r="14" spans="1:14" ht="38.25" x14ac:dyDescent="0.25">
      <c r="A14" s="232" t="s">
        <v>60</v>
      </c>
      <c r="B14" s="233">
        <v>761</v>
      </c>
      <c r="C14" s="233">
        <v>358</v>
      </c>
      <c r="D14" s="233">
        <v>348</v>
      </c>
      <c r="E14" s="233">
        <v>10</v>
      </c>
      <c r="F14" s="233">
        <v>7</v>
      </c>
      <c r="G14" s="233">
        <v>6</v>
      </c>
      <c r="H14" s="233">
        <v>1</v>
      </c>
      <c r="I14" s="233">
        <v>396</v>
      </c>
      <c r="J14" s="233">
        <v>331</v>
      </c>
      <c r="K14" s="233">
        <v>13</v>
      </c>
      <c r="L14" s="233">
        <v>25</v>
      </c>
      <c r="M14" s="233">
        <v>17</v>
      </c>
      <c r="N14" s="233">
        <v>10</v>
      </c>
    </row>
    <row r="15" spans="1:14" ht="25.5" x14ac:dyDescent="0.25">
      <c r="A15" s="188" t="s">
        <v>61</v>
      </c>
      <c r="B15" s="189">
        <v>3562</v>
      </c>
      <c r="C15" s="189">
        <v>1844</v>
      </c>
      <c r="D15" s="189">
        <v>1787</v>
      </c>
      <c r="E15" s="189">
        <v>57</v>
      </c>
      <c r="F15" s="189">
        <v>27</v>
      </c>
      <c r="G15" s="189">
        <v>22</v>
      </c>
      <c r="H15" s="189">
        <v>5</v>
      </c>
      <c r="I15" s="189">
        <v>1691</v>
      </c>
      <c r="J15" s="189">
        <v>1225</v>
      </c>
      <c r="K15" s="189">
        <v>93</v>
      </c>
      <c r="L15" s="189">
        <v>146</v>
      </c>
      <c r="M15" s="189">
        <v>152</v>
      </c>
      <c r="N15" s="189">
        <v>75</v>
      </c>
    </row>
    <row r="16" spans="1:14" x14ac:dyDescent="0.25">
      <c r="A16" s="188"/>
      <c r="B16" s="189"/>
      <c r="C16" s="189"/>
      <c r="D16" s="189"/>
      <c r="E16" s="189"/>
      <c r="F16" s="189"/>
      <c r="G16" s="189"/>
      <c r="H16" s="189"/>
      <c r="I16" s="189"/>
      <c r="J16" s="189"/>
      <c r="K16" s="189"/>
      <c r="L16" s="189"/>
      <c r="M16" s="189"/>
      <c r="N16" s="189"/>
    </row>
    <row r="17" spans="1:14" x14ac:dyDescent="0.25">
      <c r="A17" s="188" t="s">
        <v>52</v>
      </c>
      <c r="B17" s="189">
        <v>61392</v>
      </c>
      <c r="C17" s="189">
        <v>29845</v>
      </c>
      <c r="D17" s="189">
        <v>28718</v>
      </c>
      <c r="E17" s="189">
        <v>1127</v>
      </c>
      <c r="F17" s="189">
        <v>2119</v>
      </c>
      <c r="G17" s="189">
        <v>1401</v>
      </c>
      <c r="H17" s="189">
        <v>718</v>
      </c>
      <c r="I17" s="189">
        <v>29428</v>
      </c>
      <c r="J17" s="189">
        <v>16997</v>
      </c>
      <c r="K17" s="189">
        <v>6150</v>
      </c>
      <c r="L17" s="189">
        <v>2119</v>
      </c>
      <c r="M17" s="189">
        <v>2730</v>
      </c>
      <c r="N17" s="189">
        <v>1432</v>
      </c>
    </row>
    <row r="18" spans="1:14" x14ac:dyDescent="0.25">
      <c r="A18" s="188"/>
      <c r="B18" s="189"/>
      <c r="C18" s="189"/>
      <c r="D18" s="189"/>
      <c r="E18" s="189"/>
      <c r="F18" s="189"/>
      <c r="G18" s="189"/>
      <c r="H18" s="189"/>
      <c r="I18" s="189"/>
      <c r="J18" s="189"/>
      <c r="K18" s="189"/>
      <c r="L18" s="189"/>
      <c r="M18" s="189"/>
      <c r="N18" s="189"/>
    </row>
    <row r="19" spans="1:14" x14ac:dyDescent="0.25">
      <c r="A19" s="188" t="s">
        <v>215</v>
      </c>
      <c r="B19" s="189">
        <v>2559416</v>
      </c>
      <c r="C19" s="189">
        <v>1391379</v>
      </c>
      <c r="D19" s="189">
        <v>1327745</v>
      </c>
      <c r="E19" s="189">
        <v>63634</v>
      </c>
      <c r="F19" s="189">
        <v>55969</v>
      </c>
      <c r="G19" s="189">
        <v>40706</v>
      </c>
      <c r="H19" s="189">
        <v>15263</v>
      </c>
      <c r="I19" s="189">
        <v>1112068</v>
      </c>
      <c r="J19" s="189">
        <v>631659</v>
      </c>
      <c r="K19" s="189">
        <v>145181</v>
      </c>
      <c r="L19" s="189">
        <v>109604</v>
      </c>
      <c r="M19" s="189">
        <v>151321</v>
      </c>
      <c r="N19" s="189">
        <v>74303</v>
      </c>
    </row>
    <row r="20" spans="1:14" x14ac:dyDescent="0.25">
      <c r="A20" s="188"/>
      <c r="B20" s="189"/>
      <c r="C20" s="189"/>
      <c r="D20" s="189"/>
      <c r="E20" s="189"/>
      <c r="F20" s="189"/>
      <c r="G20" s="189"/>
      <c r="H20" s="189"/>
      <c r="I20" s="189"/>
      <c r="J20" s="189"/>
      <c r="K20" s="189"/>
      <c r="L20" s="189"/>
      <c r="M20" s="189"/>
      <c r="N20" s="189"/>
    </row>
    <row r="21" spans="1:14" x14ac:dyDescent="0.25">
      <c r="A21" s="243" t="s">
        <v>45</v>
      </c>
      <c r="B21" s="236">
        <v>1758</v>
      </c>
      <c r="C21" s="236">
        <v>886</v>
      </c>
      <c r="D21" s="236">
        <v>866</v>
      </c>
      <c r="E21" s="236">
        <v>20</v>
      </c>
      <c r="F21" s="236">
        <v>18</v>
      </c>
      <c r="G21" s="236">
        <v>14</v>
      </c>
      <c r="H21" s="236">
        <v>4</v>
      </c>
      <c r="I21" s="236">
        <v>854</v>
      </c>
      <c r="J21" s="236">
        <v>628</v>
      </c>
      <c r="K21" s="236">
        <v>52</v>
      </c>
      <c r="L21" s="236">
        <v>69</v>
      </c>
      <c r="M21" s="236">
        <v>66</v>
      </c>
      <c r="N21" s="236">
        <v>39</v>
      </c>
    </row>
    <row r="22" spans="1:14" x14ac:dyDescent="0.25">
      <c r="A22" s="243" t="s">
        <v>46</v>
      </c>
      <c r="B22" s="236">
        <v>3721</v>
      </c>
      <c r="C22" s="236">
        <v>1883</v>
      </c>
      <c r="D22" s="236">
        <v>1816</v>
      </c>
      <c r="E22" s="236">
        <v>67</v>
      </c>
      <c r="F22" s="236">
        <v>30</v>
      </c>
      <c r="G22" s="236">
        <v>23</v>
      </c>
      <c r="H22" s="236">
        <v>7</v>
      </c>
      <c r="I22" s="236">
        <v>1808</v>
      </c>
      <c r="J22" s="236">
        <v>1299</v>
      </c>
      <c r="K22" s="236">
        <v>108</v>
      </c>
      <c r="L22" s="236">
        <v>158</v>
      </c>
      <c r="M22" s="236">
        <v>155</v>
      </c>
      <c r="N22" s="236">
        <v>88</v>
      </c>
    </row>
    <row r="23" spans="1:14" x14ac:dyDescent="0.25">
      <c r="A23" s="243" t="s">
        <v>47</v>
      </c>
      <c r="B23" s="236">
        <v>5477</v>
      </c>
      <c r="C23" s="236">
        <v>2773</v>
      </c>
      <c r="D23" s="236">
        <v>2685</v>
      </c>
      <c r="E23" s="236">
        <v>88</v>
      </c>
      <c r="F23" s="236">
        <v>46</v>
      </c>
      <c r="G23" s="236">
        <v>35</v>
      </c>
      <c r="H23" s="236">
        <v>11</v>
      </c>
      <c r="I23" s="236">
        <v>2658</v>
      </c>
      <c r="J23" s="236">
        <v>1927</v>
      </c>
      <c r="K23" s="236">
        <v>160</v>
      </c>
      <c r="L23" s="236">
        <v>226</v>
      </c>
      <c r="M23" s="236">
        <v>218</v>
      </c>
      <c r="N23" s="236">
        <v>127</v>
      </c>
    </row>
    <row r="24" spans="1:14" x14ac:dyDescent="0.25">
      <c r="A24" s="243" t="s">
        <v>503</v>
      </c>
      <c r="B24" s="236">
        <v>1504</v>
      </c>
      <c r="C24" s="236">
        <v>807</v>
      </c>
      <c r="D24" s="236">
        <v>786</v>
      </c>
      <c r="E24" s="236">
        <v>21</v>
      </c>
      <c r="F24" s="236">
        <v>11</v>
      </c>
      <c r="G24" s="236">
        <v>8</v>
      </c>
      <c r="H24" s="236">
        <v>3</v>
      </c>
      <c r="I24" s="236">
        <v>686</v>
      </c>
      <c r="J24" s="236">
        <v>490</v>
      </c>
      <c r="K24" s="236">
        <v>47</v>
      </c>
      <c r="L24" s="236">
        <v>59</v>
      </c>
      <c r="M24" s="236">
        <v>54</v>
      </c>
      <c r="N24" s="236">
        <v>36</v>
      </c>
    </row>
    <row r="25" spans="1:14" x14ac:dyDescent="0.25">
      <c r="A25" s="243" t="s">
        <v>504</v>
      </c>
      <c r="B25" s="236">
        <v>1287</v>
      </c>
      <c r="C25" s="236">
        <v>675</v>
      </c>
      <c r="D25" s="236">
        <v>650</v>
      </c>
      <c r="E25" s="236">
        <v>25</v>
      </c>
      <c r="F25" s="236">
        <v>10</v>
      </c>
      <c r="G25" s="236">
        <v>9</v>
      </c>
      <c r="H25" s="236">
        <v>1</v>
      </c>
      <c r="I25" s="236">
        <v>602</v>
      </c>
      <c r="J25" s="236">
        <v>402</v>
      </c>
      <c r="K25" s="236">
        <v>34</v>
      </c>
      <c r="L25" s="236">
        <v>60</v>
      </c>
      <c r="M25" s="236">
        <v>78</v>
      </c>
      <c r="N25" s="236">
        <v>28</v>
      </c>
    </row>
    <row r="26" spans="1:14" x14ac:dyDescent="0.25">
      <c r="A26" s="243" t="s">
        <v>505</v>
      </c>
      <c r="B26" s="236">
        <v>1550</v>
      </c>
      <c r="C26" s="236">
        <v>726</v>
      </c>
      <c r="D26" s="236">
        <v>701</v>
      </c>
      <c r="E26" s="236">
        <v>25</v>
      </c>
      <c r="F26" s="236">
        <v>11</v>
      </c>
      <c r="G26" s="236">
        <v>8</v>
      </c>
      <c r="H26" s="236">
        <v>3</v>
      </c>
      <c r="I26" s="236">
        <v>813</v>
      </c>
      <c r="J26" s="236">
        <v>623</v>
      </c>
      <c r="K26" s="236">
        <v>46</v>
      </c>
      <c r="L26" s="236">
        <v>60</v>
      </c>
      <c r="M26" s="236">
        <v>49</v>
      </c>
      <c r="N26" s="236">
        <v>35</v>
      </c>
    </row>
    <row r="27" spans="1:14" x14ac:dyDescent="0.25">
      <c r="A27" s="243"/>
      <c r="B27" s="236"/>
      <c r="C27" s="236"/>
      <c r="D27" s="236"/>
      <c r="E27" s="236"/>
      <c r="F27" s="236"/>
      <c r="G27" s="236"/>
      <c r="H27" s="236"/>
      <c r="I27" s="236"/>
      <c r="J27" s="236"/>
      <c r="K27" s="236"/>
      <c r="L27" s="236"/>
      <c r="M27" s="236"/>
      <c r="N27" s="236"/>
    </row>
    <row r="28" spans="1:14" x14ac:dyDescent="0.25">
      <c r="A28" s="243" t="s">
        <v>506</v>
      </c>
      <c r="B28" s="236">
        <v>48566371</v>
      </c>
      <c r="C28" s="236">
        <v>28336631</v>
      </c>
      <c r="D28" s="236">
        <v>26960268</v>
      </c>
      <c r="E28" s="236">
        <v>1376363</v>
      </c>
      <c r="F28" s="236">
        <v>1112219</v>
      </c>
      <c r="G28" s="236">
        <v>813397</v>
      </c>
      <c r="H28" s="236">
        <v>298822</v>
      </c>
      <c r="I28" s="236">
        <v>19117521</v>
      </c>
      <c r="J28" s="236">
        <v>10513713</v>
      </c>
      <c r="K28" s="236">
        <v>2740634</v>
      </c>
      <c r="L28" s="236">
        <v>2317340</v>
      </c>
      <c r="M28" s="236">
        <v>2025621</v>
      </c>
      <c r="N28" s="236">
        <v>1520213</v>
      </c>
    </row>
    <row r="29" spans="1:14" x14ac:dyDescent="0.25">
      <c r="A29" s="188"/>
      <c r="B29" s="189"/>
      <c r="C29" s="189"/>
      <c r="D29" s="189"/>
      <c r="E29" s="189"/>
      <c r="F29" s="189"/>
      <c r="G29" s="189"/>
      <c r="H29" s="189"/>
      <c r="I29" s="189"/>
      <c r="J29" s="189"/>
      <c r="K29" s="189"/>
      <c r="L29" s="189"/>
      <c r="M29" s="189"/>
      <c r="N29" s="189"/>
    </row>
    <row r="30" spans="1:14" s="9" customFormat="1" ht="25.5" x14ac:dyDescent="0.25">
      <c r="A30" s="188" t="s">
        <v>57</v>
      </c>
      <c r="B30" s="234">
        <v>1285</v>
      </c>
      <c r="C30" s="234">
        <v>673</v>
      </c>
      <c r="D30" s="234">
        <v>648</v>
      </c>
      <c r="E30" s="234">
        <v>25</v>
      </c>
      <c r="F30" s="234">
        <v>9</v>
      </c>
      <c r="G30" s="234">
        <v>8</v>
      </c>
      <c r="H30" s="234">
        <v>1</v>
      </c>
      <c r="I30" s="234">
        <v>603</v>
      </c>
      <c r="J30" s="234">
        <v>403</v>
      </c>
      <c r="K30" s="234">
        <v>34</v>
      </c>
      <c r="L30" s="234">
        <v>60</v>
      </c>
      <c r="M30" s="234">
        <v>78</v>
      </c>
      <c r="N30" s="234">
        <v>28</v>
      </c>
    </row>
    <row r="31" spans="1:14" x14ac:dyDescent="0.25">
      <c r="A31" s="243" t="s">
        <v>30</v>
      </c>
      <c r="B31" s="236">
        <v>411</v>
      </c>
      <c r="C31" s="236">
        <v>220</v>
      </c>
      <c r="D31" s="236">
        <v>214</v>
      </c>
      <c r="E31" s="236">
        <v>6</v>
      </c>
      <c r="F31" s="236">
        <v>2</v>
      </c>
      <c r="G31" s="236">
        <v>2</v>
      </c>
      <c r="H31" s="236">
        <v>0</v>
      </c>
      <c r="I31" s="236">
        <v>189</v>
      </c>
      <c r="J31" s="236">
        <v>137</v>
      </c>
      <c r="K31" s="236">
        <v>12</v>
      </c>
      <c r="L31" s="236">
        <v>13</v>
      </c>
      <c r="M31" s="236">
        <v>18</v>
      </c>
      <c r="N31" s="236">
        <v>9</v>
      </c>
    </row>
    <row r="32" spans="1:14" x14ac:dyDescent="0.25">
      <c r="A32" s="243" t="s">
        <v>31</v>
      </c>
      <c r="B32" s="236">
        <v>249</v>
      </c>
      <c r="C32" s="236">
        <v>119</v>
      </c>
      <c r="D32" s="236">
        <v>118</v>
      </c>
      <c r="E32" s="236">
        <v>1</v>
      </c>
      <c r="F32" s="236">
        <v>1</v>
      </c>
      <c r="G32" s="236">
        <v>1</v>
      </c>
      <c r="H32" s="236">
        <v>0</v>
      </c>
      <c r="I32" s="236">
        <v>129</v>
      </c>
      <c r="J32" s="236">
        <v>95</v>
      </c>
      <c r="K32" s="236">
        <v>5</v>
      </c>
      <c r="L32" s="236">
        <v>10</v>
      </c>
      <c r="M32" s="236">
        <v>13</v>
      </c>
      <c r="N32" s="236">
        <v>6</v>
      </c>
    </row>
    <row r="33" spans="1:14" x14ac:dyDescent="0.25">
      <c r="A33" s="243" t="s">
        <v>32</v>
      </c>
      <c r="B33" s="236">
        <v>220</v>
      </c>
      <c r="C33" s="236">
        <v>106</v>
      </c>
      <c r="D33" s="236">
        <v>102</v>
      </c>
      <c r="E33" s="236">
        <v>4</v>
      </c>
      <c r="F33" s="236">
        <v>2</v>
      </c>
      <c r="G33" s="236">
        <v>2</v>
      </c>
      <c r="H33" s="236">
        <v>0</v>
      </c>
      <c r="I33" s="236">
        <v>112</v>
      </c>
      <c r="J33" s="236">
        <v>82</v>
      </c>
      <c r="K33" s="236">
        <v>5</v>
      </c>
      <c r="L33" s="236">
        <v>12</v>
      </c>
      <c r="M33" s="236">
        <v>8</v>
      </c>
      <c r="N33" s="236">
        <v>5</v>
      </c>
    </row>
    <row r="34" spans="1:14" x14ac:dyDescent="0.25">
      <c r="A34" s="243" t="s">
        <v>33</v>
      </c>
      <c r="B34" s="236">
        <v>280</v>
      </c>
      <c r="C34" s="236">
        <v>171</v>
      </c>
      <c r="D34" s="236">
        <v>164</v>
      </c>
      <c r="E34" s="236">
        <v>7</v>
      </c>
      <c r="F34" s="236">
        <v>3</v>
      </c>
      <c r="G34" s="236">
        <v>2</v>
      </c>
      <c r="H34" s="236">
        <v>1</v>
      </c>
      <c r="I34" s="236">
        <v>106</v>
      </c>
      <c r="J34" s="236">
        <v>71</v>
      </c>
      <c r="K34" s="236">
        <v>9</v>
      </c>
      <c r="L34" s="236">
        <v>9</v>
      </c>
      <c r="M34" s="236">
        <v>13</v>
      </c>
      <c r="N34" s="236">
        <v>4</v>
      </c>
    </row>
    <row r="35" spans="1:14" x14ac:dyDescent="0.25">
      <c r="A35" s="243" t="s">
        <v>34</v>
      </c>
      <c r="B35" s="236">
        <v>125</v>
      </c>
      <c r="C35" s="236">
        <v>57</v>
      </c>
      <c r="D35" s="236">
        <v>50</v>
      </c>
      <c r="E35" s="236">
        <v>7</v>
      </c>
      <c r="F35" s="236">
        <v>1</v>
      </c>
      <c r="G35" s="236">
        <v>1</v>
      </c>
      <c r="H35" s="236">
        <v>0</v>
      </c>
      <c r="I35" s="236">
        <v>67</v>
      </c>
      <c r="J35" s="236">
        <v>18</v>
      </c>
      <c r="K35" s="236">
        <v>3</v>
      </c>
      <c r="L35" s="236">
        <v>16</v>
      </c>
      <c r="M35" s="236">
        <v>26</v>
      </c>
      <c r="N35" s="236">
        <v>4</v>
      </c>
    </row>
    <row r="36" spans="1:14" s="9" customFormat="1" ht="38.25" x14ac:dyDescent="0.25">
      <c r="A36" s="188" t="s">
        <v>58</v>
      </c>
      <c r="B36" s="237">
        <v>887</v>
      </c>
      <c r="C36" s="237">
        <v>485</v>
      </c>
      <c r="D36" s="237">
        <v>468</v>
      </c>
      <c r="E36" s="237">
        <v>17</v>
      </c>
      <c r="F36" s="237">
        <v>9</v>
      </c>
      <c r="G36" s="237">
        <v>6</v>
      </c>
      <c r="H36" s="237">
        <v>3</v>
      </c>
      <c r="I36" s="237">
        <v>393</v>
      </c>
      <c r="J36" s="237">
        <v>274</v>
      </c>
      <c r="K36" s="237">
        <v>27</v>
      </c>
      <c r="L36" s="237">
        <v>38</v>
      </c>
      <c r="M36" s="237">
        <v>28</v>
      </c>
      <c r="N36" s="237">
        <v>26</v>
      </c>
    </row>
    <row r="37" spans="1:14" x14ac:dyDescent="0.25">
      <c r="A37" s="243" t="s">
        <v>35</v>
      </c>
      <c r="B37" s="236">
        <v>251</v>
      </c>
      <c r="C37" s="236">
        <v>158</v>
      </c>
      <c r="D37" s="236">
        <v>151</v>
      </c>
      <c r="E37" s="236">
        <v>7</v>
      </c>
      <c r="F37" s="236">
        <v>2</v>
      </c>
      <c r="G37" s="236">
        <v>1</v>
      </c>
      <c r="H37" s="236">
        <v>1</v>
      </c>
      <c r="I37" s="236">
        <v>91</v>
      </c>
      <c r="J37" s="236">
        <v>62</v>
      </c>
      <c r="K37" s="236">
        <v>9</v>
      </c>
      <c r="L37" s="236">
        <v>9</v>
      </c>
      <c r="M37" s="236">
        <v>5</v>
      </c>
      <c r="N37" s="236">
        <v>6</v>
      </c>
    </row>
    <row r="38" spans="1:14" x14ac:dyDescent="0.25">
      <c r="A38" s="243" t="s">
        <v>36</v>
      </c>
      <c r="B38" s="236">
        <v>190</v>
      </c>
      <c r="C38" s="236">
        <v>93</v>
      </c>
      <c r="D38" s="236">
        <v>88</v>
      </c>
      <c r="E38" s="236">
        <v>5</v>
      </c>
      <c r="F38" s="236">
        <v>0</v>
      </c>
      <c r="G38" s="236">
        <v>0</v>
      </c>
      <c r="H38" s="236">
        <v>0</v>
      </c>
      <c r="I38" s="236">
        <v>97</v>
      </c>
      <c r="J38" s="236">
        <v>70</v>
      </c>
      <c r="K38" s="236">
        <v>5</v>
      </c>
      <c r="L38" s="236">
        <v>10</v>
      </c>
      <c r="M38" s="236">
        <v>5</v>
      </c>
      <c r="N38" s="236">
        <v>7</v>
      </c>
    </row>
    <row r="39" spans="1:14" x14ac:dyDescent="0.25">
      <c r="A39" s="243" t="s">
        <v>37</v>
      </c>
      <c r="B39" s="236">
        <v>205</v>
      </c>
      <c r="C39" s="236">
        <v>107</v>
      </c>
      <c r="D39" s="236">
        <v>103</v>
      </c>
      <c r="E39" s="236">
        <v>4</v>
      </c>
      <c r="F39" s="236">
        <v>2</v>
      </c>
      <c r="G39" s="236">
        <v>1</v>
      </c>
      <c r="H39" s="236">
        <v>1</v>
      </c>
      <c r="I39" s="236">
        <v>96</v>
      </c>
      <c r="J39" s="236">
        <v>68</v>
      </c>
      <c r="K39" s="236">
        <v>7</v>
      </c>
      <c r="L39" s="236">
        <v>9</v>
      </c>
      <c r="M39" s="236">
        <v>6</v>
      </c>
      <c r="N39" s="236">
        <v>6</v>
      </c>
    </row>
    <row r="40" spans="1:14" x14ac:dyDescent="0.25">
      <c r="A40" s="243" t="s">
        <v>38</v>
      </c>
      <c r="B40" s="236">
        <v>241</v>
      </c>
      <c r="C40" s="236">
        <v>127</v>
      </c>
      <c r="D40" s="236">
        <v>126</v>
      </c>
      <c r="E40" s="236">
        <v>1</v>
      </c>
      <c r="F40" s="236">
        <v>5</v>
      </c>
      <c r="G40" s="236">
        <v>4</v>
      </c>
      <c r="H40" s="236">
        <v>1</v>
      </c>
      <c r="I40" s="236">
        <v>109</v>
      </c>
      <c r="J40" s="236">
        <v>74</v>
      </c>
      <c r="K40" s="236">
        <v>6</v>
      </c>
      <c r="L40" s="236">
        <v>10</v>
      </c>
      <c r="M40" s="236">
        <v>12</v>
      </c>
      <c r="N40" s="236">
        <v>7</v>
      </c>
    </row>
    <row r="41" spans="1:14" s="9" customFormat="1" ht="38.25" x14ac:dyDescent="0.25">
      <c r="A41" s="188" t="s">
        <v>60</v>
      </c>
      <c r="B41" s="237">
        <v>761</v>
      </c>
      <c r="C41" s="237">
        <v>358</v>
      </c>
      <c r="D41" s="237">
        <v>348</v>
      </c>
      <c r="E41" s="237">
        <v>10</v>
      </c>
      <c r="F41" s="237">
        <v>7</v>
      </c>
      <c r="G41" s="237">
        <v>6</v>
      </c>
      <c r="H41" s="237">
        <v>1</v>
      </c>
      <c r="I41" s="237">
        <v>396</v>
      </c>
      <c r="J41" s="237">
        <v>331</v>
      </c>
      <c r="K41" s="237">
        <v>13</v>
      </c>
      <c r="L41" s="237">
        <v>25</v>
      </c>
      <c r="M41" s="237">
        <v>17</v>
      </c>
      <c r="N41" s="237">
        <v>10</v>
      </c>
    </row>
    <row r="42" spans="1:14" x14ac:dyDescent="0.25">
      <c r="A42" s="243" t="s">
        <v>39</v>
      </c>
      <c r="B42" s="236">
        <v>359</v>
      </c>
      <c r="C42" s="236">
        <v>143</v>
      </c>
      <c r="D42" s="236">
        <v>137</v>
      </c>
      <c r="E42" s="236">
        <v>6</v>
      </c>
      <c r="F42" s="236">
        <v>0</v>
      </c>
      <c r="G42" s="236">
        <v>0</v>
      </c>
      <c r="H42" s="236">
        <v>0</v>
      </c>
      <c r="I42" s="236">
        <v>216</v>
      </c>
      <c r="J42" s="236">
        <v>190</v>
      </c>
      <c r="K42" s="236">
        <v>1</v>
      </c>
      <c r="L42" s="236">
        <v>13</v>
      </c>
      <c r="M42" s="236">
        <v>7</v>
      </c>
      <c r="N42" s="236">
        <v>5</v>
      </c>
    </row>
    <row r="43" spans="1:14" x14ac:dyDescent="0.25">
      <c r="A43" s="243" t="s">
        <v>40</v>
      </c>
      <c r="B43" s="236">
        <v>266</v>
      </c>
      <c r="C43" s="236">
        <v>142</v>
      </c>
      <c r="D43" s="236">
        <v>138</v>
      </c>
      <c r="E43" s="236">
        <v>4</v>
      </c>
      <c r="F43" s="236">
        <v>6</v>
      </c>
      <c r="G43" s="236">
        <v>6</v>
      </c>
      <c r="H43" s="236">
        <v>0</v>
      </c>
      <c r="I43" s="236">
        <v>118</v>
      </c>
      <c r="J43" s="236">
        <v>98</v>
      </c>
      <c r="K43" s="236">
        <v>3</v>
      </c>
      <c r="L43" s="236">
        <v>8</v>
      </c>
      <c r="M43" s="236">
        <v>5</v>
      </c>
      <c r="N43" s="236">
        <v>4</v>
      </c>
    </row>
    <row r="44" spans="1:14" x14ac:dyDescent="0.25">
      <c r="A44" s="243" t="s">
        <v>41</v>
      </c>
      <c r="B44" s="236">
        <v>136</v>
      </c>
      <c r="C44" s="236">
        <v>73</v>
      </c>
      <c r="D44" s="236">
        <v>73</v>
      </c>
      <c r="E44" s="236">
        <v>0</v>
      </c>
      <c r="F44" s="236">
        <v>1</v>
      </c>
      <c r="G44" s="236">
        <v>0</v>
      </c>
      <c r="H44" s="236">
        <v>1</v>
      </c>
      <c r="I44" s="236">
        <v>62</v>
      </c>
      <c r="J44" s="236">
        <v>43</v>
      </c>
      <c r="K44" s="236">
        <v>9</v>
      </c>
      <c r="L44" s="236">
        <v>4</v>
      </c>
      <c r="M44" s="236">
        <v>5</v>
      </c>
      <c r="N44" s="236">
        <v>1</v>
      </c>
    </row>
    <row r="45" spans="1:14" ht="38.25" x14ac:dyDescent="0.25">
      <c r="A45" s="188" t="s">
        <v>59</v>
      </c>
      <c r="B45" s="236">
        <v>629</v>
      </c>
      <c r="C45" s="236">
        <v>328</v>
      </c>
      <c r="D45" s="236">
        <v>323</v>
      </c>
      <c r="E45" s="236">
        <v>5</v>
      </c>
      <c r="F45" s="236">
        <v>2</v>
      </c>
      <c r="G45" s="236">
        <v>2</v>
      </c>
      <c r="H45" s="236">
        <v>0</v>
      </c>
      <c r="I45" s="236">
        <v>299</v>
      </c>
      <c r="J45" s="236">
        <v>217</v>
      </c>
      <c r="K45" s="236">
        <v>19</v>
      </c>
      <c r="L45" s="236">
        <v>23</v>
      </c>
      <c r="M45" s="236">
        <v>29</v>
      </c>
      <c r="N45" s="236">
        <v>11</v>
      </c>
    </row>
    <row r="46" spans="1:14" x14ac:dyDescent="0.25">
      <c r="A46" s="243" t="s">
        <v>42</v>
      </c>
      <c r="B46" s="236">
        <v>219</v>
      </c>
      <c r="C46" s="236">
        <v>110</v>
      </c>
      <c r="D46" s="236">
        <v>110</v>
      </c>
      <c r="E46" s="236">
        <v>0</v>
      </c>
      <c r="F46" s="236">
        <v>1</v>
      </c>
      <c r="G46" s="236">
        <v>1</v>
      </c>
      <c r="H46" s="236">
        <v>0</v>
      </c>
      <c r="I46" s="236">
        <v>108</v>
      </c>
      <c r="J46" s="236">
        <v>83</v>
      </c>
      <c r="K46" s="236">
        <v>4</v>
      </c>
      <c r="L46" s="236">
        <v>6</v>
      </c>
      <c r="M46" s="236">
        <v>11</v>
      </c>
      <c r="N46" s="236">
        <v>4</v>
      </c>
    </row>
    <row r="47" spans="1:14" x14ac:dyDescent="0.25">
      <c r="A47" s="243" t="s">
        <v>43</v>
      </c>
      <c r="B47" s="236">
        <v>235</v>
      </c>
      <c r="C47" s="236">
        <v>124</v>
      </c>
      <c r="D47" s="236">
        <v>119</v>
      </c>
      <c r="E47" s="236">
        <v>5</v>
      </c>
      <c r="F47" s="236">
        <v>0</v>
      </c>
      <c r="G47" s="236">
        <v>0</v>
      </c>
      <c r="H47" s="236">
        <v>0</v>
      </c>
      <c r="I47" s="236">
        <v>111</v>
      </c>
      <c r="J47" s="236">
        <v>73</v>
      </c>
      <c r="K47" s="236">
        <v>9</v>
      </c>
      <c r="L47" s="236">
        <v>13</v>
      </c>
      <c r="M47" s="236">
        <v>11</v>
      </c>
      <c r="N47" s="236">
        <v>5</v>
      </c>
    </row>
    <row r="48" spans="1:14" x14ac:dyDescent="0.25">
      <c r="A48" s="243" t="s">
        <v>44</v>
      </c>
      <c r="B48" s="236">
        <v>175</v>
      </c>
      <c r="C48" s="236">
        <v>94</v>
      </c>
      <c r="D48" s="236">
        <v>94</v>
      </c>
      <c r="E48" s="236">
        <v>0</v>
      </c>
      <c r="F48" s="236">
        <v>1</v>
      </c>
      <c r="G48" s="236">
        <v>1</v>
      </c>
      <c r="H48" s="236">
        <v>0</v>
      </c>
      <c r="I48" s="236">
        <v>80</v>
      </c>
      <c r="J48" s="236">
        <v>61</v>
      </c>
      <c r="K48" s="236">
        <v>6</v>
      </c>
      <c r="L48" s="236">
        <v>4</v>
      </c>
      <c r="M48" s="236">
        <v>7</v>
      </c>
      <c r="N48" s="236">
        <v>2</v>
      </c>
    </row>
    <row r="49" spans="1:14" ht="25.5" x14ac:dyDescent="0.25">
      <c r="A49" s="188" t="s">
        <v>61</v>
      </c>
      <c r="B49" s="189">
        <v>1258</v>
      </c>
      <c r="C49" s="189">
        <v>656</v>
      </c>
      <c r="D49" s="189">
        <v>646</v>
      </c>
      <c r="E49" s="189">
        <v>10</v>
      </c>
      <c r="F49" s="189">
        <v>4</v>
      </c>
      <c r="G49" s="189">
        <v>4</v>
      </c>
      <c r="H49" s="189">
        <v>0</v>
      </c>
      <c r="I49" s="189">
        <v>598</v>
      </c>
      <c r="J49" s="189">
        <v>434</v>
      </c>
      <c r="K49" s="189">
        <v>38</v>
      </c>
      <c r="L49" s="189">
        <v>46</v>
      </c>
      <c r="M49" s="189">
        <v>58</v>
      </c>
      <c r="N49" s="189">
        <v>22</v>
      </c>
    </row>
    <row r="52" spans="1:14" ht="75" x14ac:dyDescent="0.25">
      <c r="A52" s="243" t="s">
        <v>18</v>
      </c>
      <c r="B52" s="8" t="s">
        <v>653</v>
      </c>
      <c r="C52" s="8" t="s">
        <v>700</v>
      </c>
      <c r="D52" s="14" t="s">
        <v>694</v>
      </c>
      <c r="E52" s="14" t="s">
        <v>695</v>
      </c>
      <c r="F52" s="8" t="s">
        <v>701</v>
      </c>
      <c r="G52" s="8" t="s">
        <v>702</v>
      </c>
      <c r="H52" s="8" t="s">
        <v>703</v>
      </c>
      <c r="I52" s="8" t="s">
        <v>680</v>
      </c>
      <c r="J52" s="8" t="s">
        <v>681</v>
      </c>
      <c r="K52" s="14" t="s">
        <v>698</v>
      </c>
      <c r="L52" s="8" t="s">
        <v>696</v>
      </c>
      <c r="M52" s="8" t="s">
        <v>697</v>
      </c>
      <c r="N52" s="14" t="s">
        <v>699</v>
      </c>
    </row>
    <row r="53" spans="1:14" ht="78" customHeight="1" x14ac:dyDescent="0.25">
      <c r="A53" s="188" t="s">
        <v>19</v>
      </c>
      <c r="B53" s="189" t="s">
        <v>679</v>
      </c>
      <c r="C53" s="189" t="s">
        <v>682</v>
      </c>
      <c r="D53" s="189" t="s">
        <v>683</v>
      </c>
      <c r="E53" s="189" t="s">
        <v>684</v>
      </c>
      <c r="F53" s="189" t="s">
        <v>685</v>
      </c>
      <c r="G53" s="189" t="s">
        <v>686</v>
      </c>
      <c r="H53" s="189" t="s">
        <v>687</v>
      </c>
      <c r="I53" s="189" t="s">
        <v>688</v>
      </c>
      <c r="J53" s="189" t="s">
        <v>689</v>
      </c>
      <c r="K53" s="189" t="s">
        <v>690</v>
      </c>
      <c r="L53" s="189" t="s">
        <v>691</v>
      </c>
      <c r="M53" s="189" t="s">
        <v>692</v>
      </c>
      <c r="N53" s="189" t="s">
        <v>693</v>
      </c>
    </row>
    <row r="54" spans="1:14" x14ac:dyDescent="0.25">
      <c r="A54" s="27" t="s">
        <v>458</v>
      </c>
      <c r="B54" s="238">
        <v>1</v>
      </c>
      <c r="C54" s="238">
        <v>0.52373540856031131</v>
      </c>
      <c r="D54" s="238">
        <v>0.50428015564202333</v>
      </c>
      <c r="E54" s="238">
        <v>1.9455252918287938E-2</v>
      </c>
      <c r="F54" s="238">
        <v>7.0038910505836579E-3</v>
      </c>
      <c r="G54" s="238">
        <v>6.2256809338521405E-3</v>
      </c>
      <c r="H54" s="238">
        <v>7.7821011673151756E-4</v>
      </c>
      <c r="I54" s="238">
        <v>0.46926070038910506</v>
      </c>
      <c r="J54" s="238">
        <v>0.31361867704280155</v>
      </c>
      <c r="K54" s="238">
        <v>2.6459143968871595E-2</v>
      </c>
      <c r="L54" s="238">
        <v>4.6692607003891051E-2</v>
      </c>
      <c r="M54" s="238">
        <v>6.0700389105058365E-2</v>
      </c>
      <c r="N54" s="238">
        <v>2.1789883268482489E-2</v>
      </c>
    </row>
    <row r="55" spans="1:14" x14ac:dyDescent="0.25">
      <c r="A55" s="27" t="s">
        <v>459</v>
      </c>
      <c r="B55" s="238">
        <v>1</v>
      </c>
      <c r="C55" s="238">
        <v>0.5467869222096956</v>
      </c>
      <c r="D55" s="238">
        <v>0.52762119503945881</v>
      </c>
      <c r="E55" s="238">
        <v>1.9165727170236752E-2</v>
      </c>
      <c r="F55" s="238">
        <v>1.0146561443066516E-2</v>
      </c>
      <c r="G55" s="238">
        <v>6.7643742953776773E-3</v>
      </c>
      <c r="H55" s="238">
        <v>3.3821871476888386E-3</v>
      </c>
      <c r="I55" s="238">
        <v>0.44306651634723787</v>
      </c>
      <c r="J55" s="238">
        <v>0.30890642615558062</v>
      </c>
      <c r="K55" s="238">
        <v>3.0439684329199548E-2</v>
      </c>
      <c r="L55" s="238">
        <v>4.2841037204058623E-2</v>
      </c>
      <c r="M55" s="238">
        <v>3.1567080045095827E-2</v>
      </c>
      <c r="N55" s="238">
        <v>2.9312288613303268E-2</v>
      </c>
    </row>
    <row r="56" spans="1:14" x14ac:dyDescent="0.25">
      <c r="A56" s="27" t="s">
        <v>461</v>
      </c>
      <c r="B56" s="238">
        <v>1</v>
      </c>
      <c r="C56" s="238">
        <v>0.52146263910969792</v>
      </c>
      <c r="D56" s="238">
        <v>0.51351351351351349</v>
      </c>
      <c r="E56" s="238">
        <v>7.9491255961844191E-3</v>
      </c>
      <c r="F56" s="238">
        <v>3.1796502384737681E-3</v>
      </c>
      <c r="G56" s="238">
        <v>3.1796502384737681E-3</v>
      </c>
      <c r="H56" s="238">
        <v>0</v>
      </c>
      <c r="I56" s="238">
        <v>0.4753577106518283</v>
      </c>
      <c r="J56" s="238">
        <v>0.34499205087440382</v>
      </c>
      <c r="K56" s="238">
        <v>3.0206677265500796E-2</v>
      </c>
      <c r="L56" s="238">
        <v>3.6565977742448331E-2</v>
      </c>
      <c r="M56" s="238">
        <v>4.6104928457869634E-2</v>
      </c>
      <c r="N56" s="238">
        <v>1.7488076311605722E-2</v>
      </c>
    </row>
    <row r="57" spans="1:14" x14ac:dyDescent="0.25">
      <c r="A57" s="27" t="s">
        <v>460</v>
      </c>
      <c r="B57" s="238">
        <v>1</v>
      </c>
      <c r="C57" s="238">
        <v>0.47043363994743759</v>
      </c>
      <c r="D57" s="238">
        <v>0.45729303547963207</v>
      </c>
      <c r="E57" s="238">
        <v>1.3140604467805518E-2</v>
      </c>
      <c r="F57" s="238">
        <v>9.1984231274638631E-3</v>
      </c>
      <c r="G57" s="238">
        <v>7.8843626806833107E-3</v>
      </c>
      <c r="H57" s="238">
        <v>1.3140604467805519E-3</v>
      </c>
      <c r="I57" s="238">
        <v>0.52036793692509853</v>
      </c>
      <c r="J57" s="238">
        <v>0.43495400788436267</v>
      </c>
      <c r="K57" s="238">
        <v>1.7082785808147174E-2</v>
      </c>
      <c r="L57" s="238">
        <v>3.2851511169513799E-2</v>
      </c>
      <c r="M57" s="238">
        <v>2.2339027595269383E-2</v>
      </c>
      <c r="N57" s="238">
        <v>1.3140604467805518E-2</v>
      </c>
    </row>
    <row r="58" spans="1:14" ht="25.5" x14ac:dyDescent="0.25">
      <c r="A58" s="188" t="s">
        <v>61</v>
      </c>
      <c r="B58" s="238">
        <v>1</v>
      </c>
      <c r="C58" s="238">
        <v>0.51768669286917457</v>
      </c>
      <c r="D58" s="238">
        <v>0.50168444693992142</v>
      </c>
      <c r="E58" s="238">
        <v>1.6002245929253228E-2</v>
      </c>
      <c r="F58" s="238">
        <v>7.5800112296462658E-3</v>
      </c>
      <c r="G58" s="238">
        <v>6.1763054463784394E-3</v>
      </c>
      <c r="H58" s="238">
        <v>1.403705783267827E-3</v>
      </c>
      <c r="I58" s="238">
        <v>0.47473329590117913</v>
      </c>
      <c r="J58" s="238">
        <v>0.34390791690061762</v>
      </c>
      <c r="K58" s="238">
        <v>2.6108927568781585E-2</v>
      </c>
      <c r="L58" s="238">
        <v>4.0988208871420552E-2</v>
      </c>
      <c r="M58" s="238">
        <v>4.2672655811341942E-2</v>
      </c>
      <c r="N58" s="238">
        <v>2.1055586749017405E-2</v>
      </c>
    </row>
    <row r="59" spans="1:14" x14ac:dyDescent="0.25">
      <c r="A59" s="188"/>
      <c r="B59" s="238"/>
      <c r="C59" s="238"/>
      <c r="D59" s="238"/>
      <c r="E59" s="238"/>
      <c r="F59" s="238"/>
      <c r="G59" s="238"/>
      <c r="H59" s="238"/>
      <c r="I59" s="238"/>
      <c r="J59" s="238"/>
      <c r="K59" s="238"/>
      <c r="L59" s="238"/>
      <c r="M59" s="238"/>
      <c r="N59" s="238"/>
    </row>
    <row r="60" spans="1:14" x14ac:dyDescent="0.25">
      <c r="A60" s="188" t="s">
        <v>52</v>
      </c>
      <c r="B60" s="238">
        <v>1</v>
      </c>
      <c r="C60" s="238">
        <v>0.48613825905655461</v>
      </c>
      <c r="D60" s="238">
        <v>0.46778081834766744</v>
      </c>
      <c r="E60" s="238">
        <v>1.8357440708887153E-2</v>
      </c>
      <c r="F60" s="238">
        <v>3.451589783685171E-2</v>
      </c>
      <c r="G60" s="238">
        <v>2.2820562939796715E-2</v>
      </c>
      <c r="H60" s="238">
        <v>1.1695334897054991E-2</v>
      </c>
      <c r="I60" s="238">
        <v>0.47934584310659367</v>
      </c>
      <c r="J60" s="238">
        <v>0.27686017722178785</v>
      </c>
      <c r="K60" s="238">
        <v>0.10017591868647381</v>
      </c>
      <c r="L60" s="238">
        <v>3.451589783685171E-2</v>
      </c>
      <c r="M60" s="238">
        <v>4.4468334636434716E-2</v>
      </c>
      <c r="N60" s="238">
        <v>2.3325514725045609E-2</v>
      </c>
    </row>
    <row r="61" spans="1:14" x14ac:dyDescent="0.25">
      <c r="A61" s="188"/>
      <c r="B61" s="238"/>
      <c r="C61" s="238"/>
      <c r="D61" s="238"/>
      <c r="E61" s="238"/>
      <c r="F61" s="238"/>
      <c r="G61" s="238"/>
      <c r="H61" s="238"/>
      <c r="I61" s="238"/>
      <c r="J61" s="238"/>
      <c r="K61" s="238"/>
      <c r="L61" s="238"/>
      <c r="M61" s="238"/>
      <c r="N61" s="238"/>
    </row>
    <row r="62" spans="1:14" x14ac:dyDescent="0.25">
      <c r="A62" s="188" t="s">
        <v>215</v>
      </c>
      <c r="B62" s="238">
        <v>1</v>
      </c>
      <c r="C62" s="238">
        <v>0.54363143779674739</v>
      </c>
      <c r="D62" s="238">
        <v>0.5187687347426132</v>
      </c>
      <c r="E62" s="238">
        <v>2.4862703054134225E-2</v>
      </c>
      <c r="F62" s="238">
        <v>2.1867879234950472E-2</v>
      </c>
      <c r="G62" s="238">
        <v>1.5904409443404276E-2</v>
      </c>
      <c r="H62" s="238">
        <v>5.9634697915461965E-3</v>
      </c>
      <c r="I62" s="238">
        <v>0.43450068296830213</v>
      </c>
      <c r="J62" s="238">
        <v>0.24679809769103578</v>
      </c>
      <c r="K62" s="238">
        <v>5.672426834871705E-2</v>
      </c>
      <c r="L62" s="238">
        <v>4.282383168660351E-2</v>
      </c>
      <c r="M62" s="238">
        <v>5.9123253117117344E-2</v>
      </c>
      <c r="N62" s="238">
        <v>2.9031232124828478E-2</v>
      </c>
    </row>
    <row r="63" spans="1:14" x14ac:dyDescent="0.25">
      <c r="A63" s="188"/>
      <c r="B63" s="238"/>
      <c r="C63" s="238"/>
      <c r="D63" s="238"/>
      <c r="E63" s="238"/>
      <c r="F63" s="238"/>
      <c r="G63" s="238"/>
      <c r="H63" s="238"/>
      <c r="I63" s="238"/>
      <c r="J63" s="238"/>
      <c r="K63" s="238"/>
      <c r="L63" s="238"/>
      <c r="M63" s="238"/>
      <c r="N63" s="238"/>
    </row>
    <row r="64" spans="1:14" x14ac:dyDescent="0.25">
      <c r="A64" s="243" t="s">
        <v>45</v>
      </c>
      <c r="B64" s="238">
        <v>1</v>
      </c>
      <c r="C64" s="238">
        <v>0.50398179749715588</v>
      </c>
      <c r="D64" s="238">
        <v>0.49260523321956767</v>
      </c>
      <c r="E64" s="238">
        <v>1.1376564277588168E-2</v>
      </c>
      <c r="F64" s="238">
        <v>1.0238907849829351E-2</v>
      </c>
      <c r="G64" s="238">
        <v>7.9635949943117172E-3</v>
      </c>
      <c r="H64" s="238">
        <v>2.2753128555176336E-3</v>
      </c>
      <c r="I64" s="238">
        <v>0.48577929465301478</v>
      </c>
      <c r="J64" s="238">
        <v>0.35722411831626849</v>
      </c>
      <c r="K64" s="238">
        <v>2.9579067121729238E-2</v>
      </c>
      <c r="L64" s="238">
        <v>3.9249146757679182E-2</v>
      </c>
      <c r="M64" s="238">
        <v>3.7542662116040959E-2</v>
      </c>
      <c r="N64" s="238">
        <v>2.2184300341296929E-2</v>
      </c>
    </row>
    <row r="65" spans="1:14" x14ac:dyDescent="0.25">
      <c r="A65" s="243" t="s">
        <v>46</v>
      </c>
      <c r="B65" s="238">
        <v>1</v>
      </c>
      <c r="C65" s="238">
        <v>0.5060467616232196</v>
      </c>
      <c r="D65" s="238">
        <v>0.48804084923407687</v>
      </c>
      <c r="E65" s="238">
        <v>1.8005912389142703E-2</v>
      </c>
      <c r="F65" s="238">
        <v>8.0623488309594198E-3</v>
      </c>
      <c r="G65" s="238">
        <v>6.1811341037355553E-3</v>
      </c>
      <c r="H65" s="238">
        <v>1.8812147272238647E-3</v>
      </c>
      <c r="I65" s="238">
        <v>0.48589088954582099</v>
      </c>
      <c r="J65" s="238">
        <v>0.34909970438054289</v>
      </c>
      <c r="K65" s="238">
        <v>2.902445579145391E-2</v>
      </c>
      <c r="L65" s="238">
        <v>4.2461703843052943E-2</v>
      </c>
      <c r="M65" s="238">
        <v>4.1655468959957004E-2</v>
      </c>
      <c r="N65" s="238">
        <v>2.3649556570814297E-2</v>
      </c>
    </row>
    <row r="66" spans="1:14" x14ac:dyDescent="0.25">
      <c r="A66" s="243" t="s">
        <v>47</v>
      </c>
      <c r="B66" s="238">
        <v>1</v>
      </c>
      <c r="C66" s="238">
        <v>0.50629906883330289</v>
      </c>
      <c r="D66" s="238">
        <v>0.4902318787657477</v>
      </c>
      <c r="E66" s="238">
        <v>1.6067190067555231E-2</v>
      </c>
      <c r="F66" s="238">
        <v>8.3987584444038706E-3</v>
      </c>
      <c r="G66" s="238">
        <v>6.3903596859594671E-3</v>
      </c>
      <c r="H66" s="238">
        <v>2.0083987584444038E-3</v>
      </c>
      <c r="I66" s="238">
        <v>0.4853021727222932</v>
      </c>
      <c r="J66" s="238">
        <v>0.35183494613839694</v>
      </c>
      <c r="K66" s="238">
        <v>2.921307285010042E-2</v>
      </c>
      <c r="L66" s="238">
        <v>4.1263465400766842E-2</v>
      </c>
      <c r="M66" s="238">
        <v>3.9802811758261822E-2</v>
      </c>
      <c r="N66" s="238">
        <v>2.3187876574767209E-2</v>
      </c>
    </row>
    <row r="67" spans="1:14" x14ac:dyDescent="0.25">
      <c r="A67" s="243" t="s">
        <v>503</v>
      </c>
      <c r="B67" s="238">
        <v>1</v>
      </c>
      <c r="C67" s="238">
        <v>0.53656914893617025</v>
      </c>
      <c r="D67" s="238">
        <v>0.52260638297872342</v>
      </c>
      <c r="E67" s="238">
        <v>1.3962765957446808E-2</v>
      </c>
      <c r="F67" s="238">
        <v>7.3138297872340427E-3</v>
      </c>
      <c r="G67" s="238">
        <v>5.3191489361702126E-3</v>
      </c>
      <c r="H67" s="238">
        <v>1.9946808510638296E-3</v>
      </c>
      <c r="I67" s="238">
        <v>0.45611702127659576</v>
      </c>
      <c r="J67" s="238">
        <v>0.32579787234042551</v>
      </c>
      <c r="K67" s="238">
        <v>3.125E-2</v>
      </c>
      <c r="L67" s="238">
        <v>3.9228723404255317E-2</v>
      </c>
      <c r="M67" s="238">
        <v>3.5904255319148939E-2</v>
      </c>
      <c r="N67" s="238">
        <v>2.3936170212765957E-2</v>
      </c>
    </row>
    <row r="68" spans="1:14" x14ac:dyDescent="0.25">
      <c r="A68" s="243" t="s">
        <v>504</v>
      </c>
      <c r="B68" s="238">
        <v>1</v>
      </c>
      <c r="C68" s="238">
        <v>0.52447552447552448</v>
      </c>
      <c r="D68" s="238">
        <v>0.50505050505050508</v>
      </c>
      <c r="E68" s="238">
        <v>1.9425019425019424E-2</v>
      </c>
      <c r="F68" s="238">
        <v>7.77000777000777E-3</v>
      </c>
      <c r="G68" s="238">
        <v>6.993006993006993E-3</v>
      </c>
      <c r="H68" s="238">
        <v>7.77000777000777E-4</v>
      </c>
      <c r="I68" s="238">
        <v>0.46775446775446777</v>
      </c>
      <c r="J68" s="238">
        <v>0.31235431235431238</v>
      </c>
      <c r="K68" s="238">
        <v>2.641802641802642E-2</v>
      </c>
      <c r="L68" s="238">
        <v>4.6620046620046623E-2</v>
      </c>
      <c r="M68" s="238">
        <v>6.0606060606060608E-2</v>
      </c>
      <c r="N68" s="238">
        <v>2.1756021756021756E-2</v>
      </c>
    </row>
    <row r="69" spans="1:14" x14ac:dyDescent="0.25">
      <c r="A69" s="243" t="s">
        <v>505</v>
      </c>
      <c r="B69" s="238">
        <v>1</v>
      </c>
      <c r="C69" s="238">
        <v>0.46838709677419355</v>
      </c>
      <c r="D69" s="238">
        <v>0.45225806451612904</v>
      </c>
      <c r="E69" s="238">
        <v>1.6129032258064516E-2</v>
      </c>
      <c r="F69" s="238">
        <v>7.0967741935483875E-3</v>
      </c>
      <c r="G69" s="238">
        <v>5.1612903225806452E-3</v>
      </c>
      <c r="H69" s="238">
        <v>1.9354838709677419E-3</v>
      </c>
      <c r="I69" s="238">
        <v>0.52451612903225808</v>
      </c>
      <c r="J69" s="238">
        <v>0.40193548387096772</v>
      </c>
      <c r="K69" s="238">
        <v>2.9677419354838711E-2</v>
      </c>
      <c r="L69" s="238">
        <v>3.870967741935484E-2</v>
      </c>
      <c r="M69" s="238">
        <v>3.1612903225806455E-2</v>
      </c>
      <c r="N69" s="238">
        <v>2.2580645161290321E-2</v>
      </c>
    </row>
    <row r="70" spans="1:14" x14ac:dyDescent="0.25">
      <c r="A70" s="243"/>
      <c r="B70" s="238"/>
      <c r="C70" s="238"/>
      <c r="D70" s="238"/>
      <c r="E70" s="238"/>
      <c r="F70" s="238"/>
      <c r="G70" s="238"/>
      <c r="H70" s="238"/>
      <c r="I70" s="238"/>
      <c r="J70" s="238"/>
      <c r="K70" s="238"/>
      <c r="L70" s="238"/>
      <c r="M70" s="238"/>
      <c r="N70" s="238"/>
    </row>
    <row r="71" spans="1:14" x14ac:dyDescent="0.25">
      <c r="A71" s="243" t="s">
        <v>506</v>
      </c>
      <c r="B71" s="238">
        <v>1</v>
      </c>
      <c r="C71" s="238">
        <v>0.5834619803073201</v>
      </c>
      <c r="D71" s="238">
        <v>0.55512214408607963</v>
      </c>
      <c r="E71" s="238">
        <v>2.8339836221240415E-2</v>
      </c>
      <c r="F71" s="238">
        <v>2.2901011072044071E-2</v>
      </c>
      <c r="G71" s="238">
        <v>1.6748152749564097E-2</v>
      </c>
      <c r="H71" s="238">
        <v>6.152858322479973E-3</v>
      </c>
      <c r="I71" s="238">
        <v>0.39363700862063589</v>
      </c>
      <c r="J71" s="238">
        <v>0.21648133849654938</v>
      </c>
      <c r="K71" s="238">
        <v>5.6430693576013741E-2</v>
      </c>
      <c r="L71" s="238">
        <v>4.7714909561597671E-2</v>
      </c>
      <c r="M71" s="238">
        <v>4.1708304703268854E-2</v>
      </c>
      <c r="N71" s="238">
        <v>3.1301762283206212E-2</v>
      </c>
    </row>
    <row r="72" spans="1:14" x14ac:dyDescent="0.25">
      <c r="A72" s="188"/>
      <c r="B72" s="238"/>
      <c r="C72" s="238"/>
      <c r="D72" s="238"/>
      <c r="E72" s="238"/>
      <c r="F72" s="238"/>
      <c r="G72" s="238"/>
      <c r="H72" s="238"/>
      <c r="I72" s="238"/>
      <c r="J72" s="238"/>
      <c r="K72" s="238"/>
      <c r="L72" s="238"/>
      <c r="M72" s="238"/>
      <c r="N72" s="238"/>
    </row>
    <row r="73" spans="1:14" s="9" customFormat="1" ht="25.5" x14ac:dyDescent="0.25">
      <c r="A73" s="188" t="s">
        <v>57</v>
      </c>
      <c r="B73" s="238">
        <v>1</v>
      </c>
      <c r="C73" s="238">
        <v>0.52373540856031131</v>
      </c>
      <c r="D73" s="238">
        <v>0.50428015564202333</v>
      </c>
      <c r="E73" s="238">
        <v>1.9455252918287938E-2</v>
      </c>
      <c r="F73" s="238">
        <v>7.0038910505836579E-3</v>
      </c>
      <c r="G73" s="238">
        <v>6.2256809338521405E-3</v>
      </c>
      <c r="H73" s="238">
        <v>7.7821011673151756E-4</v>
      </c>
      <c r="I73" s="238">
        <v>0.46926070038910506</v>
      </c>
      <c r="J73" s="238">
        <v>0.31361867704280155</v>
      </c>
      <c r="K73" s="238">
        <v>2.6459143968871595E-2</v>
      </c>
      <c r="L73" s="238">
        <v>4.6692607003891051E-2</v>
      </c>
      <c r="M73" s="238">
        <v>6.0700389105058365E-2</v>
      </c>
      <c r="N73" s="238">
        <v>2.1789883268482489E-2</v>
      </c>
    </row>
    <row r="74" spans="1:14" x14ac:dyDescent="0.25">
      <c r="A74" s="243" t="s">
        <v>30</v>
      </c>
      <c r="B74" s="238">
        <v>1</v>
      </c>
      <c r="C74" s="238">
        <v>0.53527980535279807</v>
      </c>
      <c r="D74" s="238">
        <v>0.52068126520681268</v>
      </c>
      <c r="E74" s="238">
        <v>1.4598540145985401E-2</v>
      </c>
      <c r="F74" s="238">
        <v>4.8661800486618006E-3</v>
      </c>
      <c r="G74" s="238">
        <v>4.8661800486618006E-3</v>
      </c>
      <c r="H74" s="238">
        <v>0</v>
      </c>
      <c r="I74" s="238">
        <v>0.45985401459854014</v>
      </c>
      <c r="J74" s="238">
        <v>0.33333333333333331</v>
      </c>
      <c r="K74" s="238">
        <v>2.9197080291970802E-2</v>
      </c>
      <c r="L74" s="238">
        <v>3.1630170316301706E-2</v>
      </c>
      <c r="M74" s="238">
        <v>4.3795620437956206E-2</v>
      </c>
      <c r="N74" s="238">
        <v>2.1897810218978103E-2</v>
      </c>
    </row>
    <row r="75" spans="1:14" x14ac:dyDescent="0.25">
      <c r="A75" s="243" t="s">
        <v>31</v>
      </c>
      <c r="B75" s="238">
        <v>1</v>
      </c>
      <c r="C75" s="238">
        <v>0.47791164658634538</v>
      </c>
      <c r="D75" s="238">
        <v>0.47389558232931728</v>
      </c>
      <c r="E75" s="238">
        <v>4.0160642570281121E-3</v>
      </c>
      <c r="F75" s="238">
        <v>4.0160642570281121E-3</v>
      </c>
      <c r="G75" s="238">
        <v>4.0160642570281121E-3</v>
      </c>
      <c r="H75" s="238">
        <v>0</v>
      </c>
      <c r="I75" s="238">
        <v>0.51807228915662651</v>
      </c>
      <c r="J75" s="238">
        <v>0.38152610441767071</v>
      </c>
      <c r="K75" s="238">
        <v>2.0080321285140562E-2</v>
      </c>
      <c r="L75" s="238">
        <v>4.0160642570281124E-2</v>
      </c>
      <c r="M75" s="238">
        <v>5.2208835341365459E-2</v>
      </c>
      <c r="N75" s="238">
        <v>2.4096385542168676E-2</v>
      </c>
    </row>
    <row r="76" spans="1:14" x14ac:dyDescent="0.25">
      <c r="A76" s="243" t="s">
        <v>32</v>
      </c>
      <c r="B76" s="238">
        <v>1</v>
      </c>
      <c r="C76" s="238">
        <v>0.48181818181818181</v>
      </c>
      <c r="D76" s="238">
        <v>0.46363636363636362</v>
      </c>
      <c r="E76" s="238">
        <v>1.8181818181818181E-2</v>
      </c>
      <c r="F76" s="238">
        <v>9.0909090909090905E-3</v>
      </c>
      <c r="G76" s="238">
        <v>9.0909090909090905E-3</v>
      </c>
      <c r="H76" s="238">
        <v>0</v>
      </c>
      <c r="I76" s="238">
        <v>0.50909090909090904</v>
      </c>
      <c r="J76" s="238">
        <v>0.37272727272727274</v>
      </c>
      <c r="K76" s="238">
        <v>2.2727272727272728E-2</v>
      </c>
      <c r="L76" s="238">
        <v>5.4545454545454543E-2</v>
      </c>
      <c r="M76" s="238">
        <v>3.6363636363636362E-2</v>
      </c>
      <c r="N76" s="238">
        <v>2.2727272727272728E-2</v>
      </c>
    </row>
    <row r="77" spans="1:14" x14ac:dyDescent="0.25">
      <c r="A77" s="243" t="s">
        <v>33</v>
      </c>
      <c r="B77" s="238">
        <v>1</v>
      </c>
      <c r="C77" s="238">
        <v>0.61071428571428577</v>
      </c>
      <c r="D77" s="238">
        <v>0.58571428571428574</v>
      </c>
      <c r="E77" s="238">
        <v>2.5000000000000001E-2</v>
      </c>
      <c r="F77" s="238">
        <v>1.0714285714285714E-2</v>
      </c>
      <c r="G77" s="238">
        <v>7.1428571428571426E-3</v>
      </c>
      <c r="H77" s="238">
        <v>3.5714285714285713E-3</v>
      </c>
      <c r="I77" s="238">
        <v>0.37857142857142856</v>
      </c>
      <c r="J77" s="238">
        <v>0.25357142857142856</v>
      </c>
      <c r="K77" s="238">
        <v>3.214285714285714E-2</v>
      </c>
      <c r="L77" s="238">
        <v>3.214285714285714E-2</v>
      </c>
      <c r="M77" s="238">
        <v>4.642857142857143E-2</v>
      </c>
      <c r="N77" s="238">
        <v>1.4285714285714285E-2</v>
      </c>
    </row>
    <row r="78" spans="1:14" x14ac:dyDescent="0.25">
      <c r="A78" s="243" t="s">
        <v>34</v>
      </c>
      <c r="B78" s="238">
        <v>1</v>
      </c>
      <c r="C78" s="238">
        <v>0.45600000000000002</v>
      </c>
      <c r="D78" s="238">
        <v>0.4</v>
      </c>
      <c r="E78" s="238">
        <v>5.6000000000000001E-2</v>
      </c>
      <c r="F78" s="238">
        <v>8.0000000000000002E-3</v>
      </c>
      <c r="G78" s="238">
        <v>8.0000000000000002E-3</v>
      </c>
      <c r="H78" s="238">
        <v>0</v>
      </c>
      <c r="I78" s="238">
        <v>0.53600000000000003</v>
      </c>
      <c r="J78" s="238">
        <v>0.14399999999999999</v>
      </c>
      <c r="K78" s="238">
        <v>2.4E-2</v>
      </c>
      <c r="L78" s="238">
        <v>0.128</v>
      </c>
      <c r="M78" s="238">
        <v>0.20799999999999999</v>
      </c>
      <c r="N78" s="238">
        <v>3.2000000000000001E-2</v>
      </c>
    </row>
    <row r="79" spans="1:14" s="9" customFormat="1" ht="38.25" x14ac:dyDescent="0.25">
      <c r="A79" s="188" t="s">
        <v>58</v>
      </c>
      <c r="B79" s="238">
        <v>1</v>
      </c>
      <c r="C79" s="238">
        <v>0.5467869222096956</v>
      </c>
      <c r="D79" s="238">
        <v>0.52762119503945881</v>
      </c>
      <c r="E79" s="238">
        <v>1.9165727170236752E-2</v>
      </c>
      <c r="F79" s="238">
        <v>1.0146561443066516E-2</v>
      </c>
      <c r="G79" s="238">
        <v>6.7643742953776773E-3</v>
      </c>
      <c r="H79" s="238">
        <v>3.3821871476888386E-3</v>
      </c>
      <c r="I79" s="238">
        <v>0.44306651634723787</v>
      </c>
      <c r="J79" s="238">
        <v>0.30890642615558062</v>
      </c>
      <c r="K79" s="238">
        <v>3.0439684329199548E-2</v>
      </c>
      <c r="L79" s="238">
        <v>4.2841037204058623E-2</v>
      </c>
      <c r="M79" s="238">
        <v>3.1567080045095827E-2</v>
      </c>
      <c r="N79" s="238">
        <v>2.9312288613303268E-2</v>
      </c>
    </row>
    <row r="80" spans="1:14" x14ac:dyDescent="0.25">
      <c r="A80" s="243" t="s">
        <v>35</v>
      </c>
      <c r="B80" s="238">
        <v>1</v>
      </c>
      <c r="C80" s="238">
        <v>0.62948207171314741</v>
      </c>
      <c r="D80" s="238">
        <v>0.60159362549800799</v>
      </c>
      <c r="E80" s="238">
        <v>2.7888446215139442E-2</v>
      </c>
      <c r="F80" s="238">
        <v>7.9681274900398405E-3</v>
      </c>
      <c r="G80" s="238">
        <v>3.9840637450199202E-3</v>
      </c>
      <c r="H80" s="238">
        <v>3.9840637450199202E-3</v>
      </c>
      <c r="I80" s="238">
        <v>0.36254980079681276</v>
      </c>
      <c r="J80" s="238">
        <v>0.24701195219123506</v>
      </c>
      <c r="K80" s="238">
        <v>3.5856573705179286E-2</v>
      </c>
      <c r="L80" s="238">
        <v>3.5856573705179286E-2</v>
      </c>
      <c r="M80" s="238">
        <v>1.9920318725099601E-2</v>
      </c>
      <c r="N80" s="238">
        <v>2.3904382470119521E-2</v>
      </c>
    </row>
    <row r="81" spans="1:14" x14ac:dyDescent="0.25">
      <c r="A81" s="243" t="s">
        <v>36</v>
      </c>
      <c r="B81" s="238">
        <v>1</v>
      </c>
      <c r="C81" s="238">
        <v>0.48947368421052634</v>
      </c>
      <c r="D81" s="238">
        <v>0.4631578947368421</v>
      </c>
      <c r="E81" s="238">
        <v>2.6315789473684209E-2</v>
      </c>
      <c r="F81" s="238">
        <v>0</v>
      </c>
      <c r="G81" s="238">
        <v>0</v>
      </c>
      <c r="H81" s="238">
        <v>0</v>
      </c>
      <c r="I81" s="238">
        <v>0.51052631578947372</v>
      </c>
      <c r="J81" s="238">
        <v>0.36842105263157893</v>
      </c>
      <c r="K81" s="238">
        <v>2.6315789473684209E-2</v>
      </c>
      <c r="L81" s="238">
        <v>5.2631578947368418E-2</v>
      </c>
      <c r="M81" s="238">
        <v>2.6315789473684209E-2</v>
      </c>
      <c r="N81" s="238">
        <v>3.6842105263157891E-2</v>
      </c>
    </row>
    <row r="82" spans="1:14" x14ac:dyDescent="0.25">
      <c r="A82" s="243" t="s">
        <v>37</v>
      </c>
      <c r="B82" s="238">
        <v>1</v>
      </c>
      <c r="C82" s="238">
        <v>0.52195121951219514</v>
      </c>
      <c r="D82" s="238">
        <v>0.5024390243902439</v>
      </c>
      <c r="E82" s="238">
        <v>1.9512195121951219E-2</v>
      </c>
      <c r="F82" s="238">
        <v>9.7560975609756097E-3</v>
      </c>
      <c r="G82" s="238">
        <v>4.8780487804878049E-3</v>
      </c>
      <c r="H82" s="238">
        <v>4.8780487804878049E-3</v>
      </c>
      <c r="I82" s="238">
        <v>0.4682926829268293</v>
      </c>
      <c r="J82" s="238">
        <v>0.33170731707317075</v>
      </c>
      <c r="K82" s="238">
        <v>3.4146341463414637E-2</v>
      </c>
      <c r="L82" s="238">
        <v>4.3902439024390241E-2</v>
      </c>
      <c r="M82" s="238">
        <v>2.9268292682926831E-2</v>
      </c>
      <c r="N82" s="238">
        <v>2.9268292682926831E-2</v>
      </c>
    </row>
    <row r="83" spans="1:14" x14ac:dyDescent="0.25">
      <c r="A83" s="243" t="s">
        <v>38</v>
      </c>
      <c r="B83" s="238">
        <v>1</v>
      </c>
      <c r="C83" s="238">
        <v>0.52697095435684649</v>
      </c>
      <c r="D83" s="238">
        <v>0.52282157676348551</v>
      </c>
      <c r="E83" s="238">
        <v>4.1493775933609959E-3</v>
      </c>
      <c r="F83" s="238">
        <v>2.0746887966804978E-2</v>
      </c>
      <c r="G83" s="238">
        <v>1.6597510373443983E-2</v>
      </c>
      <c r="H83" s="238">
        <v>4.1493775933609959E-3</v>
      </c>
      <c r="I83" s="238">
        <v>0.45228215767634855</v>
      </c>
      <c r="J83" s="238">
        <v>0.30705394190871371</v>
      </c>
      <c r="K83" s="238">
        <v>2.4896265560165973E-2</v>
      </c>
      <c r="L83" s="238">
        <v>4.1493775933609957E-2</v>
      </c>
      <c r="M83" s="238">
        <v>4.9792531120331947E-2</v>
      </c>
      <c r="N83" s="238">
        <v>2.9045643153526972E-2</v>
      </c>
    </row>
    <row r="84" spans="1:14" s="9" customFormat="1" ht="38.25" x14ac:dyDescent="0.25">
      <c r="A84" s="188" t="s">
        <v>60</v>
      </c>
      <c r="B84" s="238">
        <v>1</v>
      </c>
      <c r="C84" s="238">
        <v>0.47043363994743759</v>
      </c>
      <c r="D84" s="238">
        <v>0.45729303547963207</v>
      </c>
      <c r="E84" s="238">
        <v>1.3140604467805518E-2</v>
      </c>
      <c r="F84" s="238">
        <v>9.1984231274638631E-3</v>
      </c>
      <c r="G84" s="238">
        <v>7.8843626806833107E-3</v>
      </c>
      <c r="H84" s="238">
        <v>1.3140604467805519E-3</v>
      </c>
      <c r="I84" s="238">
        <v>0.52036793692509853</v>
      </c>
      <c r="J84" s="238">
        <v>0.43495400788436267</v>
      </c>
      <c r="K84" s="238">
        <v>1.7082785808147174E-2</v>
      </c>
      <c r="L84" s="238">
        <v>3.2851511169513799E-2</v>
      </c>
      <c r="M84" s="238">
        <v>2.2339027595269383E-2</v>
      </c>
      <c r="N84" s="238">
        <v>1.3140604467805518E-2</v>
      </c>
    </row>
    <row r="85" spans="1:14" x14ac:dyDescent="0.25">
      <c r="A85" s="243" t="s">
        <v>39</v>
      </c>
      <c r="B85" s="238">
        <v>1</v>
      </c>
      <c r="C85" s="238">
        <v>0.39832869080779942</v>
      </c>
      <c r="D85" s="238">
        <v>0.38161559888579388</v>
      </c>
      <c r="E85" s="238">
        <v>1.6713091922005572E-2</v>
      </c>
      <c r="F85" s="238">
        <v>0</v>
      </c>
      <c r="G85" s="238">
        <v>0</v>
      </c>
      <c r="H85" s="238">
        <v>0</v>
      </c>
      <c r="I85" s="238">
        <v>0.60167130919220058</v>
      </c>
      <c r="J85" s="238">
        <v>0.52924791086350975</v>
      </c>
      <c r="K85" s="238">
        <v>2.7855153203342618E-3</v>
      </c>
      <c r="L85" s="238">
        <v>3.6211699164345405E-2</v>
      </c>
      <c r="M85" s="238">
        <v>1.9498607242339833E-2</v>
      </c>
      <c r="N85" s="238">
        <v>1.3927576601671309E-2</v>
      </c>
    </row>
    <row r="86" spans="1:14" x14ac:dyDescent="0.25">
      <c r="A86" s="243" t="s">
        <v>40</v>
      </c>
      <c r="B86" s="238">
        <v>1</v>
      </c>
      <c r="C86" s="238">
        <v>0.53383458646616544</v>
      </c>
      <c r="D86" s="238">
        <v>0.51879699248120303</v>
      </c>
      <c r="E86" s="238">
        <v>1.5037593984962405E-2</v>
      </c>
      <c r="F86" s="238">
        <v>2.2556390977443608E-2</v>
      </c>
      <c r="G86" s="238">
        <v>2.2556390977443608E-2</v>
      </c>
      <c r="H86" s="238">
        <v>0</v>
      </c>
      <c r="I86" s="238">
        <v>0.44360902255639095</v>
      </c>
      <c r="J86" s="238">
        <v>0.36842105263157893</v>
      </c>
      <c r="K86" s="238">
        <v>1.1278195488721804E-2</v>
      </c>
      <c r="L86" s="238">
        <v>3.007518796992481E-2</v>
      </c>
      <c r="M86" s="238">
        <v>1.8796992481203006E-2</v>
      </c>
      <c r="N86" s="238">
        <v>1.5037593984962405E-2</v>
      </c>
    </row>
    <row r="87" spans="1:14" x14ac:dyDescent="0.25">
      <c r="A87" s="243" t="s">
        <v>41</v>
      </c>
      <c r="B87" s="238">
        <v>1</v>
      </c>
      <c r="C87" s="238">
        <v>0.53676470588235292</v>
      </c>
      <c r="D87" s="238">
        <v>0.53676470588235292</v>
      </c>
      <c r="E87" s="238">
        <v>0</v>
      </c>
      <c r="F87" s="238">
        <v>7.3529411764705881E-3</v>
      </c>
      <c r="G87" s="238">
        <v>0</v>
      </c>
      <c r="H87" s="238">
        <v>7.3529411764705881E-3</v>
      </c>
      <c r="I87" s="238">
        <v>0.45588235294117646</v>
      </c>
      <c r="J87" s="238">
        <v>0.31617647058823528</v>
      </c>
      <c r="K87" s="238">
        <v>6.6176470588235295E-2</v>
      </c>
      <c r="L87" s="238">
        <v>2.9411764705882353E-2</v>
      </c>
      <c r="M87" s="238">
        <v>3.6764705882352942E-2</v>
      </c>
      <c r="N87" s="238">
        <v>7.3529411764705881E-3</v>
      </c>
    </row>
    <row r="88" spans="1:14" ht="38.25" x14ac:dyDescent="0.25">
      <c r="A88" s="188" t="s">
        <v>59</v>
      </c>
      <c r="B88" s="238">
        <v>1</v>
      </c>
      <c r="C88" s="238">
        <v>0.52146263910969792</v>
      </c>
      <c r="D88" s="238">
        <v>0.51351351351351349</v>
      </c>
      <c r="E88" s="238">
        <v>7.9491255961844191E-3</v>
      </c>
      <c r="F88" s="238">
        <v>3.1796502384737681E-3</v>
      </c>
      <c r="G88" s="238">
        <v>3.1796502384737681E-3</v>
      </c>
      <c r="H88" s="238">
        <v>0</v>
      </c>
      <c r="I88" s="238">
        <v>0.4753577106518283</v>
      </c>
      <c r="J88" s="238">
        <v>0.34499205087440382</v>
      </c>
      <c r="K88" s="238">
        <v>3.0206677265500796E-2</v>
      </c>
      <c r="L88" s="238">
        <v>3.6565977742448331E-2</v>
      </c>
      <c r="M88" s="238">
        <v>4.6104928457869634E-2</v>
      </c>
      <c r="N88" s="238">
        <v>1.7488076311605722E-2</v>
      </c>
    </row>
    <row r="89" spans="1:14" x14ac:dyDescent="0.25">
      <c r="A89" s="243" t="s">
        <v>42</v>
      </c>
      <c r="B89" s="238">
        <v>1</v>
      </c>
      <c r="C89" s="238">
        <v>0.50228310502283102</v>
      </c>
      <c r="D89" s="238">
        <v>0.50228310502283102</v>
      </c>
      <c r="E89" s="238">
        <v>0</v>
      </c>
      <c r="F89" s="238">
        <v>4.5662100456621002E-3</v>
      </c>
      <c r="G89" s="238">
        <v>4.5662100456621002E-3</v>
      </c>
      <c r="H89" s="238">
        <v>0</v>
      </c>
      <c r="I89" s="238">
        <v>0.49315068493150682</v>
      </c>
      <c r="J89" s="238">
        <v>0.37899543378995432</v>
      </c>
      <c r="K89" s="238">
        <v>1.8264840182648401E-2</v>
      </c>
      <c r="L89" s="238">
        <v>2.7397260273972601E-2</v>
      </c>
      <c r="M89" s="238">
        <v>5.0228310502283102E-2</v>
      </c>
      <c r="N89" s="238">
        <v>1.8264840182648401E-2</v>
      </c>
    </row>
    <row r="90" spans="1:14" x14ac:dyDescent="0.25">
      <c r="A90" s="243" t="s">
        <v>43</v>
      </c>
      <c r="B90" s="238">
        <v>1</v>
      </c>
      <c r="C90" s="238">
        <v>0.52765957446808509</v>
      </c>
      <c r="D90" s="238">
        <v>0.50638297872340421</v>
      </c>
      <c r="E90" s="238">
        <v>2.1276595744680851E-2</v>
      </c>
      <c r="F90" s="238">
        <v>0</v>
      </c>
      <c r="G90" s="238">
        <v>0</v>
      </c>
      <c r="H90" s="238">
        <v>0</v>
      </c>
      <c r="I90" s="238">
        <v>0.47234042553191491</v>
      </c>
      <c r="J90" s="238">
        <v>0.31063829787234043</v>
      </c>
      <c r="K90" s="238">
        <v>3.8297872340425532E-2</v>
      </c>
      <c r="L90" s="238">
        <v>5.5319148936170209E-2</v>
      </c>
      <c r="M90" s="238">
        <v>4.6808510638297871E-2</v>
      </c>
      <c r="N90" s="238">
        <v>2.1276595744680851E-2</v>
      </c>
    </row>
    <row r="91" spans="1:14" x14ac:dyDescent="0.25">
      <c r="A91" s="243" t="s">
        <v>44</v>
      </c>
      <c r="B91" s="238">
        <v>1</v>
      </c>
      <c r="C91" s="238">
        <v>0.53714285714285714</v>
      </c>
      <c r="D91" s="238">
        <v>0.53714285714285714</v>
      </c>
      <c r="E91" s="238">
        <v>0</v>
      </c>
      <c r="F91" s="238">
        <v>5.7142857142857143E-3</v>
      </c>
      <c r="G91" s="238">
        <v>5.7142857142857143E-3</v>
      </c>
      <c r="H91" s="238">
        <v>0</v>
      </c>
      <c r="I91" s="238">
        <v>0.45714285714285713</v>
      </c>
      <c r="J91" s="238">
        <v>0.34857142857142859</v>
      </c>
      <c r="K91" s="238">
        <v>3.4285714285714287E-2</v>
      </c>
      <c r="L91" s="238">
        <v>2.2857142857142857E-2</v>
      </c>
      <c r="M91" s="238">
        <v>0.04</v>
      </c>
      <c r="N91" s="238">
        <v>1.1428571428571429E-2</v>
      </c>
    </row>
    <row r="92" spans="1:14" ht="25.5" x14ac:dyDescent="0.25">
      <c r="A92" s="188" t="s">
        <v>61</v>
      </c>
      <c r="B92" s="238">
        <v>1</v>
      </c>
      <c r="C92" s="238">
        <v>0.52146263910969792</v>
      </c>
      <c r="D92" s="238">
        <v>0.51351351351351349</v>
      </c>
      <c r="E92" s="238">
        <v>7.9491255961844191E-3</v>
      </c>
      <c r="F92" s="238">
        <v>3.1796502384737681E-3</v>
      </c>
      <c r="G92" s="238">
        <v>3.1796502384737681E-3</v>
      </c>
      <c r="H92" s="238">
        <v>0</v>
      </c>
      <c r="I92" s="238">
        <v>0.4753577106518283</v>
      </c>
      <c r="J92" s="238">
        <v>0.34499205087440382</v>
      </c>
      <c r="K92" s="238">
        <v>3.0206677265500796E-2</v>
      </c>
      <c r="L92" s="238">
        <v>3.6565977742448331E-2</v>
      </c>
      <c r="M92" s="238">
        <v>4.6104928457869634E-2</v>
      </c>
      <c r="N92" s="238">
        <v>1.7488076311605722E-2</v>
      </c>
    </row>
    <row r="95" spans="1:14" ht="75" x14ac:dyDescent="0.25">
      <c r="A95" s="244" t="s">
        <v>18</v>
      </c>
      <c r="B95" s="70" t="s">
        <v>653</v>
      </c>
      <c r="C95" s="72" t="s">
        <v>694</v>
      </c>
      <c r="D95" s="72" t="s">
        <v>711</v>
      </c>
      <c r="E95" s="70" t="s">
        <v>712</v>
      </c>
      <c r="F95" s="70" t="s">
        <v>681</v>
      </c>
      <c r="G95" s="70" t="s">
        <v>713</v>
      </c>
      <c r="H95" s="70" t="s">
        <v>708</v>
      </c>
      <c r="I95" s="70" t="s">
        <v>697</v>
      </c>
      <c r="J95" s="72" t="s">
        <v>699</v>
      </c>
      <c r="K95" s="1"/>
      <c r="L95" s="1"/>
      <c r="M95" s="1"/>
      <c r="N95" s="1"/>
    </row>
    <row r="96" spans="1:14" x14ac:dyDescent="0.25">
      <c r="A96" s="245"/>
      <c r="B96" s="152"/>
      <c r="C96" s="35"/>
      <c r="D96" s="35"/>
      <c r="E96" s="152"/>
      <c r="F96" s="152"/>
      <c r="G96" s="35"/>
      <c r="H96" s="152"/>
      <c r="I96" s="152"/>
      <c r="J96" s="35"/>
      <c r="K96" s="1"/>
      <c r="L96" s="1"/>
      <c r="M96" s="1"/>
      <c r="N96" s="1"/>
    </row>
    <row r="97" spans="1:14" ht="51" x14ac:dyDescent="0.25">
      <c r="A97" s="246" t="s">
        <v>19</v>
      </c>
      <c r="B97" s="247" t="s">
        <v>679</v>
      </c>
      <c r="C97" s="247" t="s">
        <v>704</v>
      </c>
      <c r="D97" s="247" t="s">
        <v>705</v>
      </c>
      <c r="E97" s="247" t="s">
        <v>685</v>
      </c>
      <c r="F97" s="247" t="s">
        <v>706</v>
      </c>
      <c r="G97" s="247" t="s">
        <v>714</v>
      </c>
      <c r="H97" s="247" t="s">
        <v>707</v>
      </c>
      <c r="I97" s="247" t="s">
        <v>709</v>
      </c>
      <c r="J97" s="247" t="s">
        <v>710</v>
      </c>
      <c r="K97" s="1"/>
      <c r="L97" s="1"/>
      <c r="M97" s="1"/>
      <c r="N97" s="1"/>
    </row>
    <row r="98" spans="1:14" x14ac:dyDescent="0.25">
      <c r="A98" s="27" t="s">
        <v>458</v>
      </c>
      <c r="B98" s="248">
        <v>1</v>
      </c>
      <c r="C98" s="248">
        <v>0.50428015564202333</v>
      </c>
      <c r="D98" s="248">
        <v>1.9455252918287938E-2</v>
      </c>
      <c r="E98" s="248">
        <v>7.0038910505836579E-3</v>
      </c>
      <c r="F98" s="248">
        <v>0.31361867704280155</v>
      </c>
      <c r="G98" s="248">
        <v>2.6459143968871595E-2</v>
      </c>
      <c r="H98" s="248">
        <v>4.6692607003891051E-2</v>
      </c>
      <c r="I98" s="248">
        <v>6.0700389105058365E-2</v>
      </c>
      <c r="J98" s="248">
        <v>2.1789883268482489E-2</v>
      </c>
      <c r="K98" s="1"/>
      <c r="L98" s="1"/>
      <c r="M98" s="1"/>
      <c r="N98" s="1"/>
    </row>
    <row r="99" spans="1:14" x14ac:dyDescent="0.25">
      <c r="A99" s="27" t="s">
        <v>459</v>
      </c>
      <c r="B99" s="241">
        <v>1</v>
      </c>
      <c r="C99" s="241">
        <v>0.52762119503945881</v>
      </c>
      <c r="D99" s="241">
        <v>1.9165727170236752E-2</v>
      </c>
      <c r="E99" s="241">
        <v>1.0146561443066516E-2</v>
      </c>
      <c r="F99" s="241">
        <v>0.30890642615558062</v>
      </c>
      <c r="G99" s="241">
        <v>3.0439684329199548E-2</v>
      </c>
      <c r="H99" s="241">
        <v>4.2841037204058623E-2</v>
      </c>
      <c r="I99" s="241">
        <v>3.1567080045095827E-2</v>
      </c>
      <c r="J99" s="241">
        <v>2.9312288613303268E-2</v>
      </c>
      <c r="K99" s="1"/>
      <c r="L99" s="1"/>
      <c r="M99" s="1"/>
      <c r="N99" s="1"/>
    </row>
    <row r="100" spans="1:14" x14ac:dyDescent="0.25">
      <c r="A100" s="27" t="s">
        <v>461</v>
      </c>
      <c r="B100" s="241">
        <v>1</v>
      </c>
      <c r="C100" s="241">
        <v>0.51351351351351349</v>
      </c>
      <c r="D100" s="241">
        <v>7.9491255961844191E-3</v>
      </c>
      <c r="E100" s="241">
        <v>3.1796502384737681E-3</v>
      </c>
      <c r="F100" s="241">
        <v>0.34499205087440382</v>
      </c>
      <c r="G100" s="241">
        <v>3.0206677265500796E-2</v>
      </c>
      <c r="H100" s="241">
        <v>3.6565977742448331E-2</v>
      </c>
      <c r="I100" s="241">
        <v>4.6104928457869634E-2</v>
      </c>
      <c r="J100" s="241">
        <v>1.7488076311605722E-2</v>
      </c>
      <c r="K100" s="1"/>
      <c r="L100" s="1"/>
      <c r="M100" s="1"/>
      <c r="N100" s="1"/>
    </row>
    <row r="101" spans="1:14" x14ac:dyDescent="0.25">
      <c r="A101" s="27" t="s">
        <v>460</v>
      </c>
      <c r="B101" s="241">
        <v>1</v>
      </c>
      <c r="C101" s="241">
        <v>0.45729303547963207</v>
      </c>
      <c r="D101" s="241">
        <v>1.3140604467805518E-2</v>
      </c>
      <c r="E101" s="241">
        <v>9.1984231274638631E-3</v>
      </c>
      <c r="F101" s="241">
        <v>0.43495400788436267</v>
      </c>
      <c r="G101" s="241">
        <v>1.7082785808147174E-2</v>
      </c>
      <c r="H101" s="241">
        <v>3.2851511169513799E-2</v>
      </c>
      <c r="I101" s="241">
        <v>2.2339027595269383E-2</v>
      </c>
      <c r="J101" s="241">
        <v>1.3140604467805518E-2</v>
      </c>
      <c r="K101" s="1"/>
      <c r="L101" s="1"/>
      <c r="M101" s="1"/>
      <c r="N101" s="1"/>
    </row>
    <row r="102" spans="1:14" s="9" customFormat="1" x14ac:dyDescent="0.25">
      <c r="A102" s="240" t="s">
        <v>61</v>
      </c>
      <c r="B102" s="241">
        <v>1</v>
      </c>
      <c r="C102" s="241">
        <v>0.50168444693992142</v>
      </c>
      <c r="D102" s="241">
        <v>1.6002245929253228E-2</v>
      </c>
      <c r="E102" s="241">
        <v>7.5800112296462658E-3</v>
      </c>
      <c r="F102" s="241">
        <v>0.34390791690061762</v>
      </c>
      <c r="G102" s="241">
        <v>2.6108927568781585E-2</v>
      </c>
      <c r="H102" s="241">
        <v>4.0988208871420552E-2</v>
      </c>
      <c r="I102" s="241">
        <v>4.2672655811341942E-2</v>
      </c>
      <c r="J102" s="241">
        <v>2.1055586749017405E-2</v>
      </c>
    </row>
    <row r="103" spans="1:14" s="9" customFormat="1" x14ac:dyDescent="0.25">
      <c r="A103" s="240"/>
      <c r="B103" s="241"/>
      <c r="C103" s="241"/>
      <c r="D103" s="241"/>
      <c r="E103" s="241"/>
      <c r="F103" s="241"/>
      <c r="G103" s="241"/>
      <c r="H103" s="241"/>
      <c r="I103" s="241"/>
      <c r="J103" s="241"/>
    </row>
    <row r="104" spans="1:14" s="9" customFormat="1" x14ac:dyDescent="0.25">
      <c r="A104" s="240" t="s">
        <v>52</v>
      </c>
      <c r="B104" s="241">
        <v>1</v>
      </c>
      <c r="C104" s="241">
        <v>0.46778081834766744</v>
      </c>
      <c r="D104" s="241">
        <v>1.8357440708887153E-2</v>
      </c>
      <c r="E104" s="241">
        <v>3.451589783685171E-2</v>
      </c>
      <c r="F104" s="241">
        <v>0.27686017722178785</v>
      </c>
      <c r="G104" s="241">
        <v>0.10017591868647381</v>
      </c>
      <c r="H104" s="241">
        <v>3.451589783685171E-2</v>
      </c>
      <c r="I104" s="241">
        <v>4.4468334636434716E-2</v>
      </c>
      <c r="J104" s="241">
        <v>2.3325514725045609E-2</v>
      </c>
    </row>
    <row r="105" spans="1:14" s="9" customFormat="1" x14ac:dyDescent="0.25">
      <c r="A105" s="240"/>
      <c r="B105" s="241"/>
      <c r="C105" s="241"/>
      <c r="D105" s="241"/>
      <c r="E105" s="241"/>
      <c r="F105" s="241"/>
      <c r="G105" s="241"/>
      <c r="H105" s="241"/>
      <c r="I105" s="241"/>
      <c r="J105" s="241"/>
    </row>
    <row r="106" spans="1:14" s="9" customFormat="1" x14ac:dyDescent="0.25">
      <c r="A106" s="246" t="s">
        <v>215</v>
      </c>
      <c r="B106" s="266">
        <v>1</v>
      </c>
      <c r="C106" s="266">
        <v>0.5187687347426132</v>
      </c>
      <c r="D106" s="266">
        <v>2.4862703054134225E-2</v>
      </c>
      <c r="E106" s="266">
        <v>2.1867879234950472E-2</v>
      </c>
      <c r="F106" s="266">
        <v>0.24679809769103578</v>
      </c>
      <c r="G106" s="266">
        <v>5.672426834871705E-2</v>
      </c>
      <c r="H106" s="266">
        <v>4.282383168660351E-2</v>
      </c>
      <c r="I106" s="266">
        <v>5.9123253117117344E-2</v>
      </c>
      <c r="J106" s="266">
        <v>2.9031232124828478E-2</v>
      </c>
    </row>
    <row r="107" spans="1:14" x14ac:dyDescent="0.25">
      <c r="A107" s="188"/>
      <c r="B107" s="238"/>
      <c r="C107" s="238"/>
      <c r="D107" s="238"/>
      <c r="E107" s="238"/>
      <c r="F107" s="238"/>
      <c r="G107" s="238"/>
      <c r="H107" s="238"/>
      <c r="I107" s="238"/>
      <c r="J107" s="238"/>
      <c r="K107" s="1"/>
      <c r="L107" s="1"/>
      <c r="M107" s="1"/>
      <c r="N107" s="1"/>
    </row>
    <row r="108" spans="1:14" x14ac:dyDescent="0.25">
      <c r="A108" s="243" t="s">
        <v>45</v>
      </c>
      <c r="B108" s="238">
        <v>1</v>
      </c>
      <c r="C108" s="238">
        <v>0.49260523321956767</v>
      </c>
      <c r="D108" s="238">
        <v>1.1376564277588168E-2</v>
      </c>
      <c r="E108" s="238">
        <v>1.0238907849829351E-2</v>
      </c>
      <c r="F108" s="238">
        <v>0.35722411831626849</v>
      </c>
      <c r="G108" s="238">
        <v>2.9579067121729238E-2</v>
      </c>
      <c r="H108" s="238">
        <v>3.9249146757679182E-2</v>
      </c>
      <c r="I108" s="238">
        <v>3.7542662116040959E-2</v>
      </c>
      <c r="J108" s="238">
        <v>2.2184300341296929E-2</v>
      </c>
      <c r="K108" s="1"/>
      <c r="L108" s="1"/>
      <c r="M108" s="1"/>
      <c r="N108" s="1"/>
    </row>
    <row r="109" spans="1:14" x14ac:dyDescent="0.25">
      <c r="A109" s="243" t="s">
        <v>46</v>
      </c>
      <c r="B109" s="238">
        <v>1</v>
      </c>
      <c r="C109" s="238">
        <v>0.48804084923407687</v>
      </c>
      <c r="D109" s="238">
        <v>1.8005912389142703E-2</v>
      </c>
      <c r="E109" s="238">
        <v>8.0623488309594198E-3</v>
      </c>
      <c r="F109" s="238">
        <v>0.34909970438054289</v>
      </c>
      <c r="G109" s="238">
        <v>2.902445579145391E-2</v>
      </c>
      <c r="H109" s="238">
        <v>4.2461703843052943E-2</v>
      </c>
      <c r="I109" s="238">
        <v>4.1655468959957004E-2</v>
      </c>
      <c r="J109" s="238">
        <v>2.3649556570814297E-2</v>
      </c>
      <c r="K109" s="1"/>
      <c r="L109" s="1"/>
      <c r="M109" s="1"/>
      <c r="N109" s="1"/>
    </row>
    <row r="110" spans="1:14" x14ac:dyDescent="0.25">
      <c r="A110" s="243" t="s">
        <v>47</v>
      </c>
      <c r="B110" s="238">
        <v>1</v>
      </c>
      <c r="C110" s="238">
        <v>0.4902318787657477</v>
      </c>
      <c r="D110" s="238">
        <v>1.6067190067555231E-2</v>
      </c>
      <c r="E110" s="238">
        <v>8.3987584444038706E-3</v>
      </c>
      <c r="F110" s="238">
        <v>0.35183494613839694</v>
      </c>
      <c r="G110" s="238">
        <v>2.921307285010042E-2</v>
      </c>
      <c r="H110" s="238">
        <v>4.1263465400766842E-2</v>
      </c>
      <c r="I110" s="238">
        <v>3.9802811758261822E-2</v>
      </c>
      <c r="J110" s="238">
        <v>2.3187876574767209E-2</v>
      </c>
      <c r="K110" s="1"/>
      <c r="L110" s="1"/>
      <c r="M110" s="1"/>
      <c r="N110" s="1"/>
    </row>
    <row r="111" spans="1:14" x14ac:dyDescent="0.25">
      <c r="A111" s="243" t="s">
        <v>503</v>
      </c>
      <c r="B111" s="238">
        <v>1</v>
      </c>
      <c r="C111" s="238">
        <v>0.52260638297872342</v>
      </c>
      <c r="D111" s="238">
        <v>1.3962765957446808E-2</v>
      </c>
      <c r="E111" s="238">
        <v>7.3138297872340427E-3</v>
      </c>
      <c r="F111" s="238">
        <v>0.32579787234042551</v>
      </c>
      <c r="G111" s="238">
        <v>3.125E-2</v>
      </c>
      <c r="H111" s="238">
        <v>3.9228723404255317E-2</v>
      </c>
      <c r="I111" s="238">
        <v>3.5904255319148939E-2</v>
      </c>
      <c r="J111" s="238">
        <v>2.3936170212765957E-2</v>
      </c>
      <c r="K111" s="1"/>
      <c r="L111" s="1"/>
      <c r="M111" s="1"/>
      <c r="N111" s="1"/>
    </row>
    <row r="112" spans="1:14" x14ac:dyDescent="0.25">
      <c r="A112" s="243" t="s">
        <v>504</v>
      </c>
      <c r="B112" s="238">
        <v>1</v>
      </c>
      <c r="C112" s="238">
        <v>0.50505050505050508</v>
      </c>
      <c r="D112" s="238">
        <v>1.9425019425019424E-2</v>
      </c>
      <c r="E112" s="238">
        <v>7.77000777000777E-3</v>
      </c>
      <c r="F112" s="238">
        <v>0.31235431235431238</v>
      </c>
      <c r="G112" s="238">
        <v>2.641802641802642E-2</v>
      </c>
      <c r="H112" s="238">
        <v>4.6620046620046623E-2</v>
      </c>
      <c r="I112" s="238">
        <v>6.0606060606060608E-2</v>
      </c>
      <c r="J112" s="238">
        <v>2.1756021756021756E-2</v>
      </c>
      <c r="K112" s="1"/>
      <c r="L112" s="1"/>
      <c r="M112" s="1"/>
      <c r="N112" s="1"/>
    </row>
    <row r="113" spans="1:14" x14ac:dyDescent="0.25">
      <c r="A113" s="243" t="s">
        <v>505</v>
      </c>
      <c r="B113" s="238">
        <v>1</v>
      </c>
      <c r="C113" s="238">
        <v>0.45225806451612904</v>
      </c>
      <c r="D113" s="238">
        <v>1.6129032258064516E-2</v>
      </c>
      <c r="E113" s="238">
        <v>7.0967741935483875E-3</v>
      </c>
      <c r="F113" s="238">
        <v>0.40193548387096772</v>
      </c>
      <c r="G113" s="238">
        <v>2.9677419354838711E-2</v>
      </c>
      <c r="H113" s="238">
        <v>3.870967741935484E-2</v>
      </c>
      <c r="I113" s="238">
        <v>3.1612903225806455E-2</v>
      </c>
      <c r="J113" s="238">
        <v>2.2580645161290321E-2</v>
      </c>
      <c r="K113" s="1"/>
      <c r="L113" s="1"/>
      <c r="M113" s="1"/>
      <c r="N113" s="1"/>
    </row>
    <row r="114" spans="1:14" x14ac:dyDescent="0.25">
      <c r="A114" s="243"/>
      <c r="B114" s="238"/>
      <c r="C114" s="238"/>
      <c r="D114" s="238"/>
      <c r="E114" s="238"/>
      <c r="F114" s="238"/>
      <c r="G114" s="238"/>
      <c r="H114" s="238"/>
      <c r="I114" s="238"/>
      <c r="J114" s="238"/>
      <c r="K114" s="1"/>
      <c r="L114" s="1"/>
      <c r="M114" s="1"/>
      <c r="N114" s="1"/>
    </row>
    <row r="115" spans="1:14" x14ac:dyDescent="0.25">
      <c r="A115" s="243" t="s">
        <v>506</v>
      </c>
      <c r="B115" s="238">
        <v>1</v>
      </c>
      <c r="C115" s="238">
        <v>0.55512214408607963</v>
      </c>
      <c r="D115" s="238">
        <v>2.8339836221240415E-2</v>
      </c>
      <c r="E115" s="238">
        <v>2.2901011072044071E-2</v>
      </c>
      <c r="F115" s="238">
        <v>0.21648133849654938</v>
      </c>
      <c r="G115" s="238">
        <v>5.6430693576013741E-2</v>
      </c>
      <c r="H115" s="238">
        <v>4.7714909561597671E-2</v>
      </c>
      <c r="I115" s="238">
        <v>4.1708304703268854E-2</v>
      </c>
      <c r="J115" s="238">
        <v>3.1301762283206212E-2</v>
      </c>
      <c r="K115" s="1"/>
      <c r="L115" s="1"/>
      <c r="M115" s="1"/>
      <c r="N115" s="1"/>
    </row>
    <row r="116" spans="1:14" x14ac:dyDescent="0.25">
      <c r="A116" s="188"/>
      <c r="B116" s="238"/>
      <c r="C116" s="238"/>
      <c r="D116" s="238"/>
      <c r="E116" s="238"/>
      <c r="F116" s="238"/>
      <c r="G116" s="238"/>
      <c r="H116" s="238"/>
      <c r="I116" s="238"/>
      <c r="J116" s="238"/>
      <c r="K116" s="1"/>
      <c r="L116" s="1"/>
      <c r="M116" s="1"/>
      <c r="N116" s="1"/>
    </row>
    <row r="117" spans="1:14" s="9" customFormat="1" ht="25.5" x14ac:dyDescent="0.25">
      <c r="A117" s="188" t="s">
        <v>57</v>
      </c>
      <c r="B117" s="239">
        <v>1</v>
      </c>
      <c r="C117" s="239">
        <v>0.50428015564202333</v>
      </c>
      <c r="D117" s="239">
        <v>1.9455252918287938E-2</v>
      </c>
      <c r="E117" s="239">
        <v>7.0038910505836579E-3</v>
      </c>
      <c r="F117" s="239">
        <v>0.31361867704280155</v>
      </c>
      <c r="G117" s="239">
        <v>2.6459143968871595E-2</v>
      </c>
      <c r="H117" s="239">
        <v>4.6692607003891051E-2</v>
      </c>
      <c r="I117" s="239">
        <v>6.0700389105058365E-2</v>
      </c>
      <c r="J117" s="239">
        <v>2.1789883268482489E-2</v>
      </c>
    </row>
    <row r="118" spans="1:14" x14ac:dyDescent="0.25">
      <c r="A118" s="243" t="s">
        <v>30</v>
      </c>
      <c r="B118" s="238">
        <v>1</v>
      </c>
      <c r="C118" s="238">
        <v>0.52068126520681268</v>
      </c>
      <c r="D118" s="238">
        <v>1.4598540145985401E-2</v>
      </c>
      <c r="E118" s="238">
        <v>4.8661800486618006E-3</v>
      </c>
      <c r="F118" s="238">
        <v>0.33333333333333331</v>
      </c>
      <c r="G118" s="238">
        <v>2.9197080291970802E-2</v>
      </c>
      <c r="H118" s="238">
        <v>3.1630170316301706E-2</v>
      </c>
      <c r="I118" s="238">
        <v>4.3795620437956206E-2</v>
      </c>
      <c r="J118" s="238">
        <v>2.1897810218978103E-2</v>
      </c>
      <c r="K118" s="1"/>
      <c r="L118" s="1"/>
      <c r="M118" s="1"/>
      <c r="N118" s="1"/>
    </row>
    <row r="119" spans="1:14" x14ac:dyDescent="0.25">
      <c r="A119" s="243" t="s">
        <v>31</v>
      </c>
      <c r="B119" s="238">
        <v>1</v>
      </c>
      <c r="C119" s="238">
        <v>0.47389558232931728</v>
      </c>
      <c r="D119" s="238">
        <v>4.0160642570281121E-3</v>
      </c>
      <c r="E119" s="238">
        <v>4.0160642570281121E-3</v>
      </c>
      <c r="F119" s="238">
        <v>0.38152610441767071</v>
      </c>
      <c r="G119" s="238">
        <v>2.0080321285140562E-2</v>
      </c>
      <c r="H119" s="238">
        <v>4.0160642570281124E-2</v>
      </c>
      <c r="I119" s="238">
        <v>5.2208835341365459E-2</v>
      </c>
      <c r="J119" s="238">
        <v>2.4096385542168676E-2</v>
      </c>
      <c r="K119" s="1"/>
      <c r="L119" s="1"/>
      <c r="M119" s="1"/>
      <c r="N119" s="1"/>
    </row>
    <row r="120" spans="1:14" x14ac:dyDescent="0.25">
      <c r="A120" s="243" t="s">
        <v>32</v>
      </c>
      <c r="B120" s="238">
        <v>1</v>
      </c>
      <c r="C120" s="238">
        <v>0.46363636363636362</v>
      </c>
      <c r="D120" s="238">
        <v>1.8181818181818181E-2</v>
      </c>
      <c r="E120" s="238">
        <v>9.0909090909090905E-3</v>
      </c>
      <c r="F120" s="238">
        <v>0.37272727272727274</v>
      </c>
      <c r="G120" s="238">
        <v>2.2727272727272728E-2</v>
      </c>
      <c r="H120" s="238">
        <v>5.4545454545454543E-2</v>
      </c>
      <c r="I120" s="238">
        <v>3.6363636363636362E-2</v>
      </c>
      <c r="J120" s="238">
        <v>2.2727272727272728E-2</v>
      </c>
      <c r="K120" s="1"/>
      <c r="L120" s="1"/>
      <c r="M120" s="1"/>
      <c r="N120" s="1"/>
    </row>
    <row r="121" spans="1:14" x14ac:dyDescent="0.25">
      <c r="A121" s="243" t="s">
        <v>33</v>
      </c>
      <c r="B121" s="238">
        <v>1</v>
      </c>
      <c r="C121" s="238">
        <v>0.58571428571428574</v>
      </c>
      <c r="D121" s="238">
        <v>2.5000000000000001E-2</v>
      </c>
      <c r="E121" s="238">
        <v>1.0714285714285714E-2</v>
      </c>
      <c r="F121" s="238">
        <v>0.25357142857142856</v>
      </c>
      <c r="G121" s="238">
        <v>3.214285714285714E-2</v>
      </c>
      <c r="H121" s="238">
        <v>3.214285714285714E-2</v>
      </c>
      <c r="I121" s="238">
        <v>4.642857142857143E-2</v>
      </c>
      <c r="J121" s="238">
        <v>1.4285714285714285E-2</v>
      </c>
      <c r="K121" s="1"/>
      <c r="L121" s="1"/>
      <c r="M121" s="1"/>
      <c r="N121" s="1"/>
    </row>
    <row r="122" spans="1:14" x14ac:dyDescent="0.25">
      <c r="A122" s="243" t="s">
        <v>34</v>
      </c>
      <c r="B122" s="238">
        <v>1</v>
      </c>
      <c r="C122" s="238">
        <v>0.4</v>
      </c>
      <c r="D122" s="238">
        <v>5.6000000000000001E-2</v>
      </c>
      <c r="E122" s="238">
        <v>8.0000000000000002E-3</v>
      </c>
      <c r="F122" s="238">
        <v>0.14399999999999999</v>
      </c>
      <c r="G122" s="238">
        <v>2.4E-2</v>
      </c>
      <c r="H122" s="238">
        <v>0.128</v>
      </c>
      <c r="I122" s="238">
        <v>0.20799999999999999</v>
      </c>
      <c r="J122" s="238">
        <v>3.2000000000000001E-2</v>
      </c>
      <c r="K122" s="1"/>
      <c r="L122" s="1"/>
      <c r="M122" s="1"/>
      <c r="N122" s="1"/>
    </row>
    <row r="123" spans="1:14" s="9" customFormat="1" ht="38.25" x14ac:dyDescent="0.25">
      <c r="A123" s="188" t="s">
        <v>58</v>
      </c>
      <c r="B123" s="239">
        <v>1</v>
      </c>
      <c r="C123" s="239">
        <v>0.52762119503945881</v>
      </c>
      <c r="D123" s="239">
        <v>1.9165727170236752E-2</v>
      </c>
      <c r="E123" s="239">
        <v>1.0146561443066516E-2</v>
      </c>
      <c r="F123" s="239">
        <v>0.30890642615558062</v>
      </c>
      <c r="G123" s="239">
        <v>3.0439684329199548E-2</v>
      </c>
      <c r="H123" s="239">
        <v>4.2841037204058623E-2</v>
      </c>
      <c r="I123" s="239">
        <v>3.1567080045095827E-2</v>
      </c>
      <c r="J123" s="239">
        <v>2.9312288613303268E-2</v>
      </c>
    </row>
    <row r="124" spans="1:14" x14ac:dyDescent="0.25">
      <c r="A124" s="243" t="s">
        <v>35</v>
      </c>
      <c r="B124" s="238">
        <v>1</v>
      </c>
      <c r="C124" s="238">
        <v>0.60159362549800799</v>
      </c>
      <c r="D124" s="238">
        <v>2.7888446215139442E-2</v>
      </c>
      <c r="E124" s="238">
        <v>7.9681274900398405E-3</v>
      </c>
      <c r="F124" s="238">
        <v>0.24701195219123506</v>
      </c>
      <c r="G124" s="238">
        <v>3.5856573705179286E-2</v>
      </c>
      <c r="H124" s="238">
        <v>3.5856573705179286E-2</v>
      </c>
      <c r="I124" s="238">
        <v>1.9920318725099601E-2</v>
      </c>
      <c r="J124" s="238">
        <v>2.3904382470119521E-2</v>
      </c>
      <c r="K124" s="1"/>
      <c r="L124" s="1"/>
      <c r="M124" s="1"/>
      <c r="N124" s="1"/>
    </row>
    <row r="125" spans="1:14" x14ac:dyDescent="0.25">
      <c r="A125" s="243" t="s">
        <v>36</v>
      </c>
      <c r="B125" s="238">
        <v>1</v>
      </c>
      <c r="C125" s="238">
        <v>0.4631578947368421</v>
      </c>
      <c r="D125" s="238">
        <v>2.6315789473684209E-2</v>
      </c>
      <c r="E125" s="238">
        <v>0</v>
      </c>
      <c r="F125" s="238">
        <v>0.36842105263157893</v>
      </c>
      <c r="G125" s="238">
        <v>2.6315789473684209E-2</v>
      </c>
      <c r="H125" s="238">
        <v>5.2631578947368418E-2</v>
      </c>
      <c r="I125" s="238">
        <v>2.6315789473684209E-2</v>
      </c>
      <c r="J125" s="238">
        <v>3.6842105263157891E-2</v>
      </c>
      <c r="K125" s="1"/>
      <c r="L125" s="1"/>
      <c r="M125" s="1"/>
      <c r="N125" s="1"/>
    </row>
    <row r="126" spans="1:14" x14ac:dyDescent="0.25">
      <c r="A126" s="243" t="s">
        <v>37</v>
      </c>
      <c r="B126" s="238">
        <v>1</v>
      </c>
      <c r="C126" s="238">
        <v>0.5024390243902439</v>
      </c>
      <c r="D126" s="238">
        <v>1.9512195121951219E-2</v>
      </c>
      <c r="E126" s="238">
        <v>9.7560975609756097E-3</v>
      </c>
      <c r="F126" s="238">
        <v>0.33170731707317075</v>
      </c>
      <c r="G126" s="238">
        <v>3.4146341463414637E-2</v>
      </c>
      <c r="H126" s="238">
        <v>4.3902439024390241E-2</v>
      </c>
      <c r="I126" s="238">
        <v>2.9268292682926831E-2</v>
      </c>
      <c r="J126" s="238">
        <v>2.9268292682926831E-2</v>
      </c>
      <c r="K126" s="1"/>
      <c r="L126" s="1"/>
      <c r="M126" s="1"/>
      <c r="N126" s="1"/>
    </row>
    <row r="127" spans="1:14" x14ac:dyDescent="0.25">
      <c r="A127" s="243" t="s">
        <v>38</v>
      </c>
      <c r="B127" s="238">
        <v>1</v>
      </c>
      <c r="C127" s="238">
        <v>0.52282157676348551</v>
      </c>
      <c r="D127" s="238">
        <v>4.1493775933609959E-3</v>
      </c>
      <c r="E127" s="238">
        <v>2.0746887966804978E-2</v>
      </c>
      <c r="F127" s="238">
        <v>0.30705394190871371</v>
      </c>
      <c r="G127" s="238">
        <v>2.4896265560165973E-2</v>
      </c>
      <c r="H127" s="238">
        <v>4.1493775933609957E-2</v>
      </c>
      <c r="I127" s="238">
        <v>4.9792531120331947E-2</v>
      </c>
      <c r="J127" s="238">
        <v>2.9045643153526972E-2</v>
      </c>
      <c r="K127" s="1"/>
      <c r="L127" s="1"/>
      <c r="M127" s="1"/>
      <c r="N127" s="1"/>
    </row>
    <row r="128" spans="1:14" s="9" customFormat="1" ht="38.25" x14ac:dyDescent="0.25">
      <c r="A128" s="188" t="s">
        <v>60</v>
      </c>
      <c r="B128" s="239">
        <v>1</v>
      </c>
      <c r="C128" s="239">
        <v>0.45729303547963207</v>
      </c>
      <c r="D128" s="239">
        <v>1.3140604467805518E-2</v>
      </c>
      <c r="E128" s="239">
        <v>9.1984231274638631E-3</v>
      </c>
      <c r="F128" s="239">
        <v>0.43495400788436267</v>
      </c>
      <c r="G128" s="239">
        <v>1.7082785808147174E-2</v>
      </c>
      <c r="H128" s="239">
        <v>3.2851511169513799E-2</v>
      </c>
      <c r="I128" s="239">
        <v>2.2339027595269383E-2</v>
      </c>
      <c r="J128" s="239">
        <v>1.3140604467805518E-2</v>
      </c>
    </row>
    <row r="129" spans="1:14" x14ac:dyDescent="0.25">
      <c r="A129" s="243" t="s">
        <v>39</v>
      </c>
      <c r="B129" s="238">
        <v>1</v>
      </c>
      <c r="C129" s="238">
        <v>0.38161559888579388</v>
      </c>
      <c r="D129" s="238">
        <v>1.6713091922005572E-2</v>
      </c>
      <c r="E129" s="238">
        <v>0</v>
      </c>
      <c r="F129" s="238">
        <v>0.52924791086350975</v>
      </c>
      <c r="G129" s="238">
        <v>2.7855153203342618E-3</v>
      </c>
      <c r="H129" s="238">
        <v>3.6211699164345405E-2</v>
      </c>
      <c r="I129" s="238">
        <v>1.9498607242339833E-2</v>
      </c>
      <c r="J129" s="238">
        <v>1.3927576601671309E-2</v>
      </c>
      <c r="K129" s="1"/>
      <c r="L129" s="1"/>
      <c r="M129" s="1"/>
      <c r="N129" s="1"/>
    </row>
    <row r="130" spans="1:14" x14ac:dyDescent="0.25">
      <c r="A130" s="243" t="s">
        <v>40</v>
      </c>
      <c r="B130" s="238">
        <v>1</v>
      </c>
      <c r="C130" s="238">
        <v>0.51879699248120303</v>
      </c>
      <c r="D130" s="238">
        <v>1.5037593984962405E-2</v>
      </c>
      <c r="E130" s="238">
        <v>2.2556390977443608E-2</v>
      </c>
      <c r="F130" s="238">
        <v>0.36842105263157893</v>
      </c>
      <c r="G130" s="238">
        <v>1.1278195488721804E-2</v>
      </c>
      <c r="H130" s="238">
        <v>3.007518796992481E-2</v>
      </c>
      <c r="I130" s="238">
        <v>1.8796992481203006E-2</v>
      </c>
      <c r="J130" s="238">
        <v>1.5037593984962405E-2</v>
      </c>
      <c r="K130" s="1"/>
      <c r="L130" s="1"/>
      <c r="M130" s="1"/>
      <c r="N130" s="1"/>
    </row>
    <row r="131" spans="1:14" x14ac:dyDescent="0.25">
      <c r="A131" s="243" t="s">
        <v>41</v>
      </c>
      <c r="B131" s="238">
        <v>1</v>
      </c>
      <c r="C131" s="238">
        <v>0.53676470588235292</v>
      </c>
      <c r="D131" s="238">
        <v>0</v>
      </c>
      <c r="E131" s="238">
        <v>7.3529411764705881E-3</v>
      </c>
      <c r="F131" s="238">
        <v>0.31617647058823528</v>
      </c>
      <c r="G131" s="238">
        <v>6.6176470588235295E-2</v>
      </c>
      <c r="H131" s="238">
        <v>2.9411764705882353E-2</v>
      </c>
      <c r="I131" s="238">
        <v>3.6764705882352942E-2</v>
      </c>
      <c r="J131" s="238">
        <v>7.3529411764705881E-3</v>
      </c>
      <c r="K131" s="1"/>
      <c r="L131" s="1"/>
      <c r="M131" s="1"/>
      <c r="N131" s="1"/>
    </row>
    <row r="132" spans="1:14" s="9" customFormat="1" ht="38.25" x14ac:dyDescent="0.25">
      <c r="A132" s="188" t="s">
        <v>59</v>
      </c>
      <c r="B132" s="239">
        <v>1</v>
      </c>
      <c r="C132" s="239">
        <v>0.51351351351351349</v>
      </c>
      <c r="D132" s="239">
        <v>7.9491255961844191E-3</v>
      </c>
      <c r="E132" s="239">
        <v>3.1796502384737681E-3</v>
      </c>
      <c r="F132" s="239">
        <v>0.34499205087440382</v>
      </c>
      <c r="G132" s="239">
        <v>3.0206677265500796E-2</v>
      </c>
      <c r="H132" s="239">
        <v>3.6565977742448331E-2</v>
      </c>
      <c r="I132" s="239">
        <v>4.6104928457869634E-2</v>
      </c>
      <c r="J132" s="239">
        <v>1.7488076311605722E-2</v>
      </c>
    </row>
    <row r="133" spans="1:14" x14ac:dyDescent="0.25">
      <c r="A133" s="243" t="s">
        <v>42</v>
      </c>
      <c r="B133" s="238">
        <v>1</v>
      </c>
      <c r="C133" s="238">
        <v>0.50228310502283102</v>
      </c>
      <c r="D133" s="238">
        <v>0</v>
      </c>
      <c r="E133" s="238">
        <v>4.5662100456621002E-3</v>
      </c>
      <c r="F133" s="238">
        <v>0.37899543378995432</v>
      </c>
      <c r="G133" s="238">
        <v>1.8264840182648401E-2</v>
      </c>
      <c r="H133" s="238">
        <v>2.7397260273972601E-2</v>
      </c>
      <c r="I133" s="238">
        <v>5.0228310502283102E-2</v>
      </c>
      <c r="J133" s="238">
        <v>1.8264840182648401E-2</v>
      </c>
      <c r="K133" s="1"/>
      <c r="L133" s="1"/>
      <c r="M133" s="1"/>
      <c r="N133" s="1"/>
    </row>
    <row r="134" spans="1:14" x14ac:dyDescent="0.25">
      <c r="A134" s="243" t="s">
        <v>43</v>
      </c>
      <c r="B134" s="238">
        <v>1</v>
      </c>
      <c r="C134" s="238">
        <v>0.50638297872340421</v>
      </c>
      <c r="D134" s="238">
        <v>2.1276595744680851E-2</v>
      </c>
      <c r="E134" s="238">
        <v>0</v>
      </c>
      <c r="F134" s="238">
        <v>0.31063829787234043</v>
      </c>
      <c r="G134" s="238">
        <v>3.8297872340425532E-2</v>
      </c>
      <c r="H134" s="238">
        <v>5.5319148936170209E-2</v>
      </c>
      <c r="I134" s="238">
        <v>4.6808510638297871E-2</v>
      </c>
      <c r="J134" s="238">
        <v>2.1276595744680851E-2</v>
      </c>
      <c r="K134" s="1"/>
      <c r="L134" s="1"/>
      <c r="M134" s="1"/>
      <c r="N134" s="1"/>
    </row>
    <row r="135" spans="1:14" x14ac:dyDescent="0.25">
      <c r="A135" s="243" t="s">
        <v>44</v>
      </c>
      <c r="B135" s="238">
        <v>1</v>
      </c>
      <c r="C135" s="238">
        <v>0.53714285714285714</v>
      </c>
      <c r="D135" s="238">
        <v>0</v>
      </c>
      <c r="E135" s="238">
        <v>5.7142857142857143E-3</v>
      </c>
      <c r="F135" s="238">
        <v>0.34857142857142859</v>
      </c>
      <c r="G135" s="238">
        <v>3.4285714285714287E-2</v>
      </c>
      <c r="H135" s="238">
        <v>2.2857142857142857E-2</v>
      </c>
      <c r="I135" s="238">
        <v>0.04</v>
      </c>
      <c r="J135" s="238">
        <v>1.1428571428571429E-2</v>
      </c>
      <c r="K135" s="1"/>
      <c r="L135" s="1"/>
      <c r="M135" s="1"/>
      <c r="N135" s="1"/>
    </row>
    <row r="136" spans="1:14" s="9" customFormat="1" ht="25.5" x14ac:dyDescent="0.25">
      <c r="A136" s="188" t="s">
        <v>61</v>
      </c>
      <c r="B136" s="239">
        <v>1</v>
      </c>
      <c r="C136" s="239">
        <v>0.51351351351351349</v>
      </c>
      <c r="D136" s="239">
        <v>7.9491255961844191E-3</v>
      </c>
      <c r="E136" s="239">
        <v>3.1796502384737681E-3</v>
      </c>
      <c r="F136" s="239">
        <v>0.34499205087440382</v>
      </c>
      <c r="G136" s="239">
        <v>3.0206677265500796E-2</v>
      </c>
      <c r="H136" s="239">
        <v>3.6565977742448331E-2</v>
      </c>
      <c r="I136" s="239">
        <v>4.6104928457869634E-2</v>
      </c>
      <c r="J136" s="239">
        <v>1.7488076311605722E-2</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549FD-3E64-440B-91A8-3C34A1C5036B}">
  <dimension ref="A1:B16"/>
  <sheetViews>
    <sheetView workbookViewId="0">
      <selection activeCell="L25" sqref="L25"/>
    </sheetView>
  </sheetViews>
  <sheetFormatPr defaultRowHeight="15" x14ac:dyDescent="0.25"/>
  <cols>
    <col min="1" max="1" width="21.28515625" customWidth="1"/>
    <col min="2" max="2" width="21" customWidth="1"/>
  </cols>
  <sheetData>
    <row r="1" spans="1:2" x14ac:dyDescent="0.25">
      <c r="A1" s="17" t="s">
        <v>324</v>
      </c>
      <c r="B1" s="2"/>
    </row>
    <row r="2" spans="1:2" x14ac:dyDescent="0.25">
      <c r="A2" s="19" t="s">
        <v>207</v>
      </c>
      <c r="B2" s="2"/>
    </row>
    <row r="3" spans="1:2" x14ac:dyDescent="0.25">
      <c r="A3" s="17" t="s">
        <v>322</v>
      </c>
      <c r="B3" s="2"/>
    </row>
    <row r="4" spans="1:2" x14ac:dyDescent="0.25">
      <c r="A4" s="19" t="s">
        <v>209</v>
      </c>
      <c r="B4" s="2"/>
    </row>
    <row r="5" spans="1:2" x14ac:dyDescent="0.25">
      <c r="A5" s="1"/>
      <c r="B5" s="2"/>
    </row>
    <row r="6" spans="1:2" ht="45" x14ac:dyDescent="0.25">
      <c r="A6" s="31" t="s">
        <v>18</v>
      </c>
      <c r="B6" s="32" t="s">
        <v>324</v>
      </c>
    </row>
    <row r="7" spans="1:2" ht="30" x14ac:dyDescent="0.25">
      <c r="A7" s="29" t="s">
        <v>19</v>
      </c>
      <c r="B7" s="30" t="s">
        <v>322</v>
      </c>
    </row>
    <row r="8" spans="1:2" x14ac:dyDescent="0.25">
      <c r="A8" s="27" t="s">
        <v>211</v>
      </c>
      <c r="B8" s="35">
        <v>17</v>
      </c>
    </row>
    <row r="9" spans="1:2" x14ac:dyDescent="0.25">
      <c r="A9" s="27" t="s">
        <v>212</v>
      </c>
      <c r="B9" s="35">
        <v>9</v>
      </c>
    </row>
    <row r="10" spans="1:2" x14ac:dyDescent="0.25">
      <c r="A10" s="27" t="s">
        <v>214</v>
      </c>
      <c r="B10" s="35">
        <v>16</v>
      </c>
    </row>
    <row r="11" spans="1:2" x14ac:dyDescent="0.25">
      <c r="A11" s="27" t="s">
        <v>213</v>
      </c>
      <c r="B11" s="35">
        <v>9</v>
      </c>
    </row>
    <row r="12" spans="1:2" x14ac:dyDescent="0.25">
      <c r="A12" s="53" t="s">
        <v>236</v>
      </c>
      <c r="B12" s="35">
        <v>12</v>
      </c>
    </row>
    <row r="13" spans="1:2" x14ac:dyDescent="0.25">
      <c r="A13" s="53"/>
      <c r="B13" s="35"/>
    </row>
    <row r="14" spans="1:2" x14ac:dyDescent="0.25">
      <c r="A14" s="27" t="s">
        <v>52</v>
      </c>
      <c r="B14" s="35">
        <v>12</v>
      </c>
    </row>
    <row r="15" spans="1:2" x14ac:dyDescent="0.25">
      <c r="A15" s="27"/>
      <c r="B15" s="35"/>
    </row>
    <row r="16" spans="1:2" x14ac:dyDescent="0.25">
      <c r="A16" s="60" t="s">
        <v>215</v>
      </c>
      <c r="B16" s="36">
        <v>16</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71480-719E-456F-B7B4-79B18EBAABAB}">
  <dimension ref="A1:Y14"/>
  <sheetViews>
    <sheetView workbookViewId="0">
      <selection activeCell="B9" sqref="B9"/>
    </sheetView>
  </sheetViews>
  <sheetFormatPr defaultRowHeight="15" x14ac:dyDescent="0.25"/>
  <cols>
    <col min="1" max="1" width="11.140625" customWidth="1"/>
    <col min="2" max="2" width="14.85546875" customWidth="1"/>
    <col min="3" max="25" width="5.5703125" customWidth="1"/>
  </cols>
  <sheetData>
    <row r="1" spans="1:25" x14ac:dyDescent="0.25">
      <c r="A1" s="15" t="s">
        <v>388</v>
      </c>
    </row>
    <row r="2" spans="1:25" x14ac:dyDescent="0.25">
      <c r="A2" s="26" t="s">
        <v>387</v>
      </c>
    </row>
    <row r="3" spans="1:25" x14ac:dyDescent="0.25">
      <c r="A3" s="15"/>
    </row>
    <row r="4" spans="1:25" s="24" customFormat="1" ht="178.5" x14ac:dyDescent="0.25">
      <c r="A4" s="24" t="s">
        <v>355</v>
      </c>
      <c r="B4" s="24" t="s">
        <v>356</v>
      </c>
      <c r="C4" s="25" t="s">
        <v>357</v>
      </c>
      <c r="D4" s="25" t="s">
        <v>358</v>
      </c>
      <c r="E4" s="25" t="s">
        <v>359</v>
      </c>
      <c r="F4" s="25" t="s">
        <v>360</v>
      </c>
      <c r="G4" s="25" t="s">
        <v>361</v>
      </c>
      <c r="H4" s="25" t="s">
        <v>362</v>
      </c>
      <c r="I4" s="25" t="s">
        <v>363</v>
      </c>
      <c r="J4" s="25" t="s">
        <v>364</v>
      </c>
      <c r="K4" s="25" t="s">
        <v>365</v>
      </c>
      <c r="L4" s="25" t="s">
        <v>366</v>
      </c>
      <c r="M4" s="25" t="s">
        <v>367</v>
      </c>
      <c r="N4" s="25" t="s">
        <v>368</v>
      </c>
      <c r="O4" s="25" t="s">
        <v>369</v>
      </c>
      <c r="P4" s="25" t="s">
        <v>370</v>
      </c>
      <c r="Q4" s="25" t="s">
        <v>371</v>
      </c>
      <c r="R4" s="25" t="s">
        <v>372</v>
      </c>
      <c r="S4" s="25" t="s">
        <v>373</v>
      </c>
      <c r="T4" s="25" t="s">
        <v>374</v>
      </c>
      <c r="U4" s="25" t="s">
        <v>375</v>
      </c>
      <c r="V4" s="25" t="s">
        <v>376</v>
      </c>
      <c r="W4" s="25" t="s">
        <v>377</v>
      </c>
      <c r="X4" s="25" t="s">
        <v>378</v>
      </c>
      <c r="Y4" s="25" t="s">
        <v>379</v>
      </c>
    </row>
    <row r="5" spans="1:25" x14ac:dyDescent="0.25">
      <c r="A5" t="s">
        <v>380</v>
      </c>
      <c r="B5" t="s">
        <v>381</v>
      </c>
      <c r="C5">
        <v>1320</v>
      </c>
      <c r="D5">
        <v>7</v>
      </c>
      <c r="E5">
        <v>942</v>
      </c>
      <c r="F5">
        <v>5</v>
      </c>
      <c r="G5">
        <v>1444</v>
      </c>
      <c r="H5">
        <v>8</v>
      </c>
      <c r="I5">
        <v>1189</v>
      </c>
      <c r="J5">
        <v>7</v>
      </c>
      <c r="K5">
        <v>1194</v>
      </c>
      <c r="L5">
        <v>7</v>
      </c>
      <c r="M5">
        <v>650</v>
      </c>
      <c r="N5">
        <v>4</v>
      </c>
      <c r="O5">
        <v>1448</v>
      </c>
      <c r="P5">
        <v>8</v>
      </c>
      <c r="Q5">
        <v>324</v>
      </c>
      <c r="R5">
        <v>2</v>
      </c>
      <c r="S5" t="s">
        <v>382</v>
      </c>
      <c r="T5">
        <v>1909</v>
      </c>
      <c r="U5" t="s">
        <v>284</v>
      </c>
      <c r="V5">
        <v>851</v>
      </c>
      <c r="W5">
        <v>5</v>
      </c>
      <c r="X5">
        <v>1672</v>
      </c>
      <c r="Y5">
        <v>10</v>
      </c>
    </row>
    <row r="6" spans="1:25" x14ac:dyDescent="0.25">
      <c r="A6" t="s">
        <v>383</v>
      </c>
      <c r="B6" t="s">
        <v>384</v>
      </c>
      <c r="C6">
        <v>1234</v>
      </c>
      <c r="D6">
        <v>7</v>
      </c>
      <c r="E6">
        <v>1355</v>
      </c>
      <c r="F6">
        <v>8</v>
      </c>
      <c r="G6">
        <v>701</v>
      </c>
      <c r="H6">
        <v>4</v>
      </c>
      <c r="I6">
        <v>1281</v>
      </c>
      <c r="J6">
        <v>7</v>
      </c>
      <c r="K6">
        <v>891</v>
      </c>
      <c r="L6">
        <v>5</v>
      </c>
      <c r="M6">
        <v>650</v>
      </c>
      <c r="N6">
        <v>4</v>
      </c>
      <c r="O6">
        <v>1709</v>
      </c>
      <c r="P6">
        <v>9</v>
      </c>
      <c r="Q6">
        <v>324</v>
      </c>
      <c r="R6">
        <v>2</v>
      </c>
      <c r="S6" t="s">
        <v>382</v>
      </c>
      <c r="T6">
        <v>1909</v>
      </c>
      <c r="U6" t="s">
        <v>284</v>
      </c>
      <c r="V6">
        <v>970</v>
      </c>
      <c r="W6">
        <v>6</v>
      </c>
      <c r="X6">
        <v>1672</v>
      </c>
      <c r="Y6">
        <v>10</v>
      </c>
    </row>
    <row r="7" spans="1:25" x14ac:dyDescent="0.25">
      <c r="A7" t="s">
        <v>385</v>
      </c>
      <c r="B7" t="s">
        <v>386</v>
      </c>
      <c r="C7">
        <v>1372</v>
      </c>
      <c r="D7">
        <v>8</v>
      </c>
      <c r="E7">
        <v>1033</v>
      </c>
      <c r="F7">
        <v>6</v>
      </c>
      <c r="G7">
        <v>1672</v>
      </c>
      <c r="H7">
        <v>9</v>
      </c>
      <c r="I7">
        <v>1043</v>
      </c>
      <c r="J7">
        <v>6</v>
      </c>
      <c r="K7">
        <v>1783</v>
      </c>
      <c r="L7">
        <v>10</v>
      </c>
      <c r="M7">
        <v>650</v>
      </c>
      <c r="N7">
        <v>4</v>
      </c>
      <c r="O7">
        <v>1784</v>
      </c>
      <c r="P7">
        <v>10</v>
      </c>
      <c r="Q7">
        <v>324</v>
      </c>
      <c r="R7">
        <v>2</v>
      </c>
      <c r="S7" t="s">
        <v>382</v>
      </c>
      <c r="T7">
        <v>1909</v>
      </c>
      <c r="U7" t="s">
        <v>284</v>
      </c>
      <c r="V7">
        <v>1571</v>
      </c>
      <c r="W7">
        <v>9</v>
      </c>
      <c r="X7">
        <v>1672</v>
      </c>
      <c r="Y7">
        <v>10</v>
      </c>
    </row>
    <row r="8" spans="1:25" x14ac:dyDescent="0.25">
      <c r="A8" t="s">
        <v>285</v>
      </c>
      <c r="B8" t="s">
        <v>286</v>
      </c>
      <c r="C8">
        <v>1713</v>
      </c>
      <c r="D8">
        <v>9</v>
      </c>
      <c r="E8">
        <v>1509</v>
      </c>
      <c r="F8">
        <v>8</v>
      </c>
      <c r="G8">
        <v>1866</v>
      </c>
      <c r="H8">
        <v>10</v>
      </c>
      <c r="I8">
        <v>1443</v>
      </c>
      <c r="J8">
        <v>8</v>
      </c>
      <c r="K8">
        <v>1516</v>
      </c>
      <c r="L8">
        <v>8</v>
      </c>
      <c r="M8">
        <v>650</v>
      </c>
      <c r="N8">
        <v>4</v>
      </c>
      <c r="O8">
        <v>1766</v>
      </c>
      <c r="P8">
        <v>10</v>
      </c>
      <c r="Q8">
        <v>324</v>
      </c>
      <c r="R8">
        <v>2</v>
      </c>
      <c r="S8" t="s">
        <v>382</v>
      </c>
      <c r="T8">
        <v>1909</v>
      </c>
      <c r="U8" t="s">
        <v>284</v>
      </c>
      <c r="V8">
        <v>1738</v>
      </c>
      <c r="W8">
        <v>10</v>
      </c>
      <c r="X8">
        <v>1672</v>
      </c>
      <c r="Y8">
        <v>10</v>
      </c>
    </row>
    <row r="10" spans="1:25" x14ac:dyDescent="0.25">
      <c r="A10" s="26" t="s">
        <v>396</v>
      </c>
    </row>
    <row r="11" spans="1:25" x14ac:dyDescent="0.25">
      <c r="A11" s="26" t="s">
        <v>397</v>
      </c>
    </row>
    <row r="12" spans="1:25" x14ac:dyDescent="0.25">
      <c r="A12" s="26"/>
    </row>
    <row r="13" spans="1:25" x14ac:dyDescent="0.25">
      <c r="A13" t="s">
        <v>389</v>
      </c>
    </row>
    <row r="14" spans="1:25" x14ac:dyDescent="0.25">
      <c r="A14" s="23" t="s">
        <v>354</v>
      </c>
    </row>
  </sheetData>
  <hyperlinks>
    <hyperlink ref="A14" r:id="rId1" xr:uid="{33E4B04B-8AD8-4BC6-B7EA-F89E21E415E1}"/>
  </hyperlinks>
  <pageMargins left="0.7" right="0.7" top="0.75" bottom="0.75" header="0.3" footer="0.3"/>
  <pageSetup paperSize="9" orientation="portrait"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DAAC7-68D9-4AA4-BFCB-035F21D5A925}">
  <dimension ref="A1:B16"/>
  <sheetViews>
    <sheetView workbookViewId="0">
      <selection activeCell="D6" sqref="D6"/>
    </sheetView>
  </sheetViews>
  <sheetFormatPr defaultRowHeight="15" x14ac:dyDescent="0.25"/>
  <cols>
    <col min="1" max="1" width="21.28515625" customWidth="1"/>
    <col min="2" max="2" width="21.85546875" customWidth="1"/>
  </cols>
  <sheetData>
    <row r="1" spans="1:2" x14ac:dyDescent="0.25">
      <c r="A1" s="79" t="s">
        <v>430</v>
      </c>
      <c r="B1" s="2"/>
    </row>
    <row r="2" spans="1:2" x14ac:dyDescent="0.25">
      <c r="A2" s="19" t="s">
        <v>207</v>
      </c>
      <c r="B2" s="2"/>
    </row>
    <row r="3" spans="1:2" x14ac:dyDescent="0.25">
      <c r="A3" s="17" t="s">
        <v>325</v>
      </c>
      <c r="B3" s="2"/>
    </row>
    <row r="4" spans="1:2" x14ac:dyDescent="0.25">
      <c r="A4" s="19" t="s">
        <v>209</v>
      </c>
      <c r="B4" s="2"/>
    </row>
    <row r="5" spans="1:2" x14ac:dyDescent="0.25">
      <c r="A5" s="1"/>
      <c r="B5" s="2"/>
    </row>
    <row r="6" spans="1:2" ht="45" x14ac:dyDescent="0.25">
      <c r="A6" s="31" t="s">
        <v>18</v>
      </c>
      <c r="B6" s="32" t="s">
        <v>430</v>
      </c>
    </row>
    <row r="7" spans="1:2" ht="30" x14ac:dyDescent="0.25">
      <c r="A7" s="29" t="s">
        <v>19</v>
      </c>
      <c r="B7" s="30" t="s">
        <v>325</v>
      </c>
    </row>
    <row r="8" spans="1:2" x14ac:dyDescent="0.25">
      <c r="A8" s="27" t="s">
        <v>211</v>
      </c>
      <c r="B8" s="35">
        <v>23.3</v>
      </c>
    </row>
    <row r="9" spans="1:2" x14ac:dyDescent="0.25">
      <c r="A9" s="27" t="s">
        <v>212</v>
      </c>
      <c r="B9" s="35">
        <v>28</v>
      </c>
    </row>
    <row r="10" spans="1:2" x14ac:dyDescent="0.25">
      <c r="A10" s="27" t="s">
        <v>214</v>
      </c>
      <c r="B10" s="35">
        <v>0.1</v>
      </c>
    </row>
    <row r="11" spans="1:2" x14ac:dyDescent="0.25">
      <c r="A11" s="27" t="s">
        <v>213</v>
      </c>
      <c r="B11" s="35">
        <v>44.6</v>
      </c>
    </row>
    <row r="12" spans="1:2" x14ac:dyDescent="0.25">
      <c r="A12" s="53" t="s">
        <v>236</v>
      </c>
      <c r="B12" s="35">
        <v>26.1</v>
      </c>
    </row>
    <row r="13" spans="1:2" x14ac:dyDescent="0.25">
      <c r="A13" s="53"/>
      <c r="B13" s="35"/>
    </row>
    <row r="14" spans="1:2" x14ac:dyDescent="0.25">
      <c r="A14" s="27" t="s">
        <v>52</v>
      </c>
      <c r="B14" s="35">
        <v>19.3</v>
      </c>
    </row>
    <row r="15" spans="1:2" x14ac:dyDescent="0.25">
      <c r="A15" s="27"/>
      <c r="B15" s="35"/>
    </row>
    <row r="16" spans="1:2" x14ac:dyDescent="0.25">
      <c r="A16" s="60" t="s">
        <v>215</v>
      </c>
      <c r="B16" s="36">
        <v>6.9</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80052-7929-4B40-B645-13CED64341F1}">
  <sheetPr>
    <tabColor rgb="FF0070C0"/>
  </sheetPr>
  <dimension ref="A1:F37"/>
  <sheetViews>
    <sheetView workbookViewId="0">
      <selection activeCell="E17" sqref="E17"/>
    </sheetView>
  </sheetViews>
  <sheetFormatPr defaultRowHeight="15" x14ac:dyDescent="0.25"/>
  <cols>
    <col min="1" max="1" width="12.5703125" customWidth="1"/>
    <col min="2" max="2" width="18.140625" customWidth="1"/>
    <col min="3" max="6" width="22.140625" style="2" customWidth="1"/>
  </cols>
  <sheetData>
    <row r="1" spans="1:6" x14ac:dyDescent="0.25">
      <c r="A1" s="17" t="s">
        <v>507</v>
      </c>
    </row>
    <row r="2" spans="1:6" x14ac:dyDescent="0.25">
      <c r="A2" s="19" t="s">
        <v>510</v>
      </c>
    </row>
    <row r="3" spans="1:6" x14ac:dyDescent="0.25">
      <c r="A3" s="17" t="s">
        <v>508</v>
      </c>
    </row>
    <row r="4" spans="1:6" x14ac:dyDescent="0.25">
      <c r="A4" s="19" t="s">
        <v>509</v>
      </c>
    </row>
    <row r="6" spans="1:6" ht="45" x14ac:dyDescent="0.25">
      <c r="B6" s="69" t="s">
        <v>18</v>
      </c>
      <c r="C6" s="70" t="s">
        <v>530</v>
      </c>
      <c r="D6" s="70" t="s">
        <v>532</v>
      </c>
      <c r="E6" s="70" t="s">
        <v>526</v>
      </c>
      <c r="F6" s="70" t="s">
        <v>527</v>
      </c>
    </row>
    <row r="7" spans="1:6" ht="45" x14ac:dyDescent="0.25">
      <c r="B7" s="60" t="s">
        <v>19</v>
      </c>
      <c r="C7" s="71" t="s">
        <v>531</v>
      </c>
      <c r="D7" s="71" t="s">
        <v>533</v>
      </c>
      <c r="E7" s="71" t="s">
        <v>529</v>
      </c>
      <c r="F7" s="71" t="s">
        <v>528</v>
      </c>
    </row>
    <row r="8" spans="1:6" x14ac:dyDescent="0.25">
      <c r="B8" s="27" t="s">
        <v>458</v>
      </c>
      <c r="C8" s="35">
        <v>727</v>
      </c>
      <c r="D8" s="35">
        <v>453</v>
      </c>
      <c r="E8" s="73">
        <v>0.62310866574965618</v>
      </c>
      <c r="F8" s="73">
        <v>0.37689133425034382</v>
      </c>
    </row>
    <row r="9" spans="1:6" x14ac:dyDescent="0.25">
      <c r="B9" s="27" t="s">
        <v>459</v>
      </c>
      <c r="C9" s="35">
        <v>508</v>
      </c>
      <c r="D9" s="35">
        <v>302</v>
      </c>
      <c r="E9" s="73">
        <v>0.59448818897637801</v>
      </c>
      <c r="F9" s="73">
        <v>0.40551181102362199</v>
      </c>
    </row>
    <row r="10" spans="1:6" x14ac:dyDescent="0.25">
      <c r="B10" s="27" t="s">
        <v>461</v>
      </c>
      <c r="C10" s="35">
        <v>423</v>
      </c>
      <c r="D10" s="35">
        <v>329</v>
      </c>
      <c r="E10" s="73">
        <v>0.77777777777777779</v>
      </c>
      <c r="F10" s="73">
        <v>0.22222222222222221</v>
      </c>
    </row>
    <row r="11" spans="1:6" x14ac:dyDescent="0.25">
      <c r="B11" s="27" t="s">
        <v>460</v>
      </c>
      <c r="C11" s="35">
        <v>431</v>
      </c>
      <c r="D11" s="35">
        <v>344</v>
      </c>
      <c r="E11" s="73">
        <v>0.79814385150812062</v>
      </c>
      <c r="F11" s="73">
        <v>0.20185614849187938</v>
      </c>
    </row>
    <row r="12" spans="1:6" x14ac:dyDescent="0.25">
      <c r="B12" s="27" t="s">
        <v>61</v>
      </c>
      <c r="C12" s="35">
        <v>2089</v>
      </c>
      <c r="D12" s="35">
        <v>1428</v>
      </c>
      <c r="E12" s="73">
        <v>0.68358066060315936</v>
      </c>
      <c r="F12" s="73">
        <v>0.31641933939684064</v>
      </c>
    </row>
    <row r="13" spans="1:6" x14ac:dyDescent="0.25">
      <c r="B13" s="27"/>
      <c r="C13" s="35"/>
      <c r="D13" s="35"/>
      <c r="E13" s="73"/>
      <c r="F13" s="73"/>
    </row>
    <row r="14" spans="1:6" x14ac:dyDescent="0.25">
      <c r="B14" s="27" t="s">
        <v>52</v>
      </c>
      <c r="C14" s="35">
        <v>34548</v>
      </c>
      <c r="D14" s="35">
        <v>28138</v>
      </c>
      <c r="E14" s="73">
        <v>0.81446103971286321</v>
      </c>
      <c r="F14" s="73">
        <v>0.18553896028713679</v>
      </c>
    </row>
    <row r="15" spans="1:6" x14ac:dyDescent="0.25">
      <c r="B15" s="27"/>
      <c r="C15" s="35"/>
      <c r="D15" s="35"/>
      <c r="E15" s="73"/>
      <c r="F15" s="73"/>
    </row>
    <row r="16" spans="1:6" x14ac:dyDescent="0.25">
      <c r="B16" s="60" t="s">
        <v>215</v>
      </c>
      <c r="C16" s="36">
        <v>1434985</v>
      </c>
      <c r="D16" s="36">
        <v>1352075</v>
      </c>
      <c r="E16" s="74">
        <v>0.94222239256856344</v>
      </c>
      <c r="F16" s="74">
        <v>5.7777607431436562E-2</v>
      </c>
    </row>
    <row r="17" spans="1:6" x14ac:dyDescent="0.25">
      <c r="F17" s="4"/>
    </row>
    <row r="18" spans="1:6" x14ac:dyDescent="0.25">
      <c r="B18" s="9" t="s">
        <v>57</v>
      </c>
      <c r="C18" s="14">
        <v>727</v>
      </c>
      <c r="D18" s="14">
        <v>453</v>
      </c>
      <c r="E18" s="100">
        <v>0.62310866574965618</v>
      </c>
      <c r="F18" s="100">
        <v>0.37689133425034382</v>
      </c>
    </row>
    <row r="19" spans="1:6" x14ac:dyDescent="0.25">
      <c r="A19" t="s">
        <v>511</v>
      </c>
      <c r="B19" t="s">
        <v>458</v>
      </c>
      <c r="C19" s="2">
        <v>200</v>
      </c>
      <c r="D19" s="2">
        <v>86</v>
      </c>
      <c r="E19" s="4">
        <v>0.43</v>
      </c>
      <c r="F19" s="4">
        <v>0.57000000000000006</v>
      </c>
    </row>
    <row r="20" spans="1:6" x14ac:dyDescent="0.25">
      <c r="A20" t="s">
        <v>512</v>
      </c>
      <c r="B20" t="s">
        <v>458</v>
      </c>
      <c r="C20" s="2">
        <v>155</v>
      </c>
      <c r="D20" s="2">
        <v>141</v>
      </c>
      <c r="E20" s="4">
        <v>0.9096774193548387</v>
      </c>
      <c r="F20" s="4">
        <v>9.0322580645161299E-2</v>
      </c>
    </row>
    <row r="21" spans="1:6" x14ac:dyDescent="0.25">
      <c r="A21" t="s">
        <v>513</v>
      </c>
      <c r="B21" t="s">
        <v>458</v>
      </c>
      <c r="C21" s="2">
        <v>132</v>
      </c>
      <c r="D21" s="2">
        <v>126</v>
      </c>
      <c r="E21" s="4">
        <v>0.95454545454545459</v>
      </c>
      <c r="F21" s="4">
        <v>4.5454545454545414E-2</v>
      </c>
    </row>
    <row r="22" spans="1:6" x14ac:dyDescent="0.25">
      <c r="A22" t="s">
        <v>514</v>
      </c>
      <c r="B22" t="s">
        <v>458</v>
      </c>
      <c r="C22" s="2">
        <v>150</v>
      </c>
      <c r="D22" s="2">
        <v>19</v>
      </c>
      <c r="E22" s="4">
        <v>0.12666666666666668</v>
      </c>
      <c r="F22" s="4">
        <v>0.87333333333333329</v>
      </c>
    </row>
    <row r="23" spans="1:6" x14ac:dyDescent="0.25">
      <c r="A23" t="s">
        <v>515</v>
      </c>
      <c r="B23" t="s">
        <v>458</v>
      </c>
      <c r="C23" s="2">
        <v>90</v>
      </c>
      <c r="D23" s="2">
        <v>81</v>
      </c>
      <c r="E23" s="4">
        <v>0.9</v>
      </c>
      <c r="F23" s="4">
        <v>9.9999999999999978E-2</v>
      </c>
    </row>
    <row r="24" spans="1:6" x14ac:dyDescent="0.25">
      <c r="B24" s="15" t="s">
        <v>58</v>
      </c>
      <c r="C24" s="14">
        <v>508</v>
      </c>
      <c r="D24" s="14">
        <v>302</v>
      </c>
      <c r="E24" s="12">
        <v>0.59448818897637801</v>
      </c>
      <c r="F24" s="12">
        <v>0.40551181102362199</v>
      </c>
    </row>
    <row r="25" spans="1:6" x14ac:dyDescent="0.25">
      <c r="A25" t="s">
        <v>516</v>
      </c>
      <c r="B25" t="s">
        <v>459</v>
      </c>
      <c r="C25" s="2">
        <v>138</v>
      </c>
      <c r="D25" s="2">
        <v>59</v>
      </c>
      <c r="E25" s="4">
        <v>0.42753623188405798</v>
      </c>
      <c r="F25" s="4">
        <v>0.57246376811594202</v>
      </c>
    </row>
    <row r="26" spans="1:6" x14ac:dyDescent="0.25">
      <c r="A26" t="s">
        <v>517</v>
      </c>
      <c r="B26" t="s">
        <v>459</v>
      </c>
      <c r="C26" s="2">
        <v>131</v>
      </c>
      <c r="D26" s="2">
        <v>116</v>
      </c>
      <c r="E26" s="4">
        <v>0.8854961832061069</v>
      </c>
      <c r="F26" s="4">
        <v>0.1145038167938931</v>
      </c>
    </row>
    <row r="27" spans="1:6" x14ac:dyDescent="0.25">
      <c r="A27" t="s">
        <v>518</v>
      </c>
      <c r="B27" t="s">
        <v>459</v>
      </c>
      <c r="C27" s="2">
        <v>117</v>
      </c>
      <c r="D27" s="2">
        <v>105</v>
      </c>
      <c r="E27" s="4">
        <v>0.89743589743589747</v>
      </c>
      <c r="F27" s="4">
        <v>0.10256410256410253</v>
      </c>
    </row>
    <row r="28" spans="1:6" x14ac:dyDescent="0.25">
      <c r="A28" t="s">
        <v>519</v>
      </c>
      <c r="B28" t="s">
        <v>459</v>
      </c>
      <c r="C28" s="2">
        <v>122</v>
      </c>
      <c r="D28" s="2">
        <v>22</v>
      </c>
      <c r="E28" s="4">
        <v>0.18032786885245902</v>
      </c>
      <c r="F28" s="4">
        <v>0.81967213114754101</v>
      </c>
    </row>
    <row r="29" spans="1:6" x14ac:dyDescent="0.25">
      <c r="B29" s="9" t="s">
        <v>60</v>
      </c>
      <c r="C29" s="14">
        <v>431</v>
      </c>
      <c r="D29" s="14">
        <v>344</v>
      </c>
      <c r="E29" s="12">
        <v>0.79814385150812062</v>
      </c>
      <c r="F29" s="12">
        <v>0.20185614849187938</v>
      </c>
    </row>
    <row r="30" spans="1:6" x14ac:dyDescent="0.25">
      <c r="A30" t="s">
        <v>520</v>
      </c>
      <c r="B30" t="s">
        <v>460</v>
      </c>
      <c r="C30" s="2">
        <v>193</v>
      </c>
      <c r="D30" s="2">
        <v>131</v>
      </c>
      <c r="E30" s="4">
        <v>0.67875647668393779</v>
      </c>
      <c r="F30" s="4">
        <v>0.32124352331606221</v>
      </c>
    </row>
    <row r="31" spans="1:6" x14ac:dyDescent="0.25">
      <c r="A31" t="s">
        <v>521</v>
      </c>
      <c r="B31" t="s">
        <v>460</v>
      </c>
      <c r="C31" s="2">
        <v>153</v>
      </c>
      <c r="D31" s="2">
        <v>136</v>
      </c>
      <c r="E31" s="4">
        <v>0.88888888888888884</v>
      </c>
      <c r="F31" s="4">
        <v>0.11111111111111116</v>
      </c>
    </row>
    <row r="32" spans="1:6" x14ac:dyDescent="0.25">
      <c r="A32" t="s">
        <v>522</v>
      </c>
      <c r="B32" t="s">
        <v>460</v>
      </c>
      <c r="C32" s="2">
        <v>85</v>
      </c>
      <c r="D32" s="2">
        <v>77</v>
      </c>
      <c r="E32" s="4">
        <v>0.90588235294117647</v>
      </c>
      <c r="F32" s="4">
        <v>9.4117647058823528E-2</v>
      </c>
    </row>
    <row r="33" spans="1:6" x14ac:dyDescent="0.25">
      <c r="B33" s="9" t="s">
        <v>59</v>
      </c>
      <c r="C33" s="14">
        <v>423</v>
      </c>
      <c r="D33" s="14">
        <v>329</v>
      </c>
      <c r="E33" s="12">
        <v>0.77777777777777779</v>
      </c>
      <c r="F33" s="12">
        <v>0.22222222222222221</v>
      </c>
    </row>
    <row r="34" spans="1:6" x14ac:dyDescent="0.25">
      <c r="A34" t="s">
        <v>523</v>
      </c>
      <c r="B34" t="s">
        <v>461</v>
      </c>
      <c r="C34" s="2">
        <v>174</v>
      </c>
      <c r="D34" s="2">
        <v>165</v>
      </c>
      <c r="E34" s="4">
        <v>0.94827586206896552</v>
      </c>
      <c r="F34" s="4">
        <v>5.1724137931034475E-2</v>
      </c>
    </row>
    <row r="35" spans="1:6" x14ac:dyDescent="0.25">
      <c r="A35" t="s">
        <v>524</v>
      </c>
      <c r="B35" t="s">
        <v>461</v>
      </c>
      <c r="C35" s="2">
        <v>111</v>
      </c>
      <c r="D35" s="2">
        <v>78</v>
      </c>
      <c r="E35" s="4">
        <v>0.70270270270270274</v>
      </c>
      <c r="F35" s="4">
        <v>0.29729729729729726</v>
      </c>
    </row>
    <row r="36" spans="1:6" x14ac:dyDescent="0.25">
      <c r="A36" t="s">
        <v>525</v>
      </c>
      <c r="B36" t="s">
        <v>461</v>
      </c>
      <c r="C36" s="2">
        <v>138</v>
      </c>
      <c r="D36" s="2">
        <v>86</v>
      </c>
      <c r="E36" s="4">
        <v>0.62318840579710144</v>
      </c>
      <c r="F36" s="4">
        <v>0.37681159420289856</v>
      </c>
    </row>
    <row r="37" spans="1:6" x14ac:dyDescent="0.25">
      <c r="B37" s="9" t="s">
        <v>61</v>
      </c>
      <c r="C37" s="14">
        <v>2089</v>
      </c>
      <c r="D37" s="14">
        <v>1428</v>
      </c>
      <c r="E37" s="12">
        <v>0.68358066060315936</v>
      </c>
      <c r="F37" s="12">
        <v>0.31641933939684064</v>
      </c>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99CB5-01D5-4DEF-9658-2B1B931E0EC0}">
  <dimension ref="A1:R27"/>
  <sheetViews>
    <sheetView topLeftCell="A14" workbookViewId="0">
      <selection activeCell="J37" sqref="J37"/>
    </sheetView>
  </sheetViews>
  <sheetFormatPr defaultRowHeight="15" x14ac:dyDescent="0.25"/>
  <cols>
    <col min="1" max="1" width="21.28515625" customWidth="1"/>
    <col min="2" max="5" width="20.140625" style="2" customWidth="1"/>
    <col min="6" max="18" width="10.5703125" style="2" customWidth="1"/>
  </cols>
  <sheetData>
    <row r="1" spans="1:18" x14ac:dyDescent="0.25">
      <c r="A1" s="17" t="s">
        <v>345</v>
      </c>
    </row>
    <row r="2" spans="1:18" x14ac:dyDescent="0.25">
      <c r="A2" s="19" t="s">
        <v>207</v>
      </c>
    </row>
    <row r="3" spans="1:18" x14ac:dyDescent="0.25">
      <c r="A3" s="17" t="s">
        <v>346</v>
      </c>
    </row>
    <row r="4" spans="1:18" x14ac:dyDescent="0.25">
      <c r="A4" s="19" t="s">
        <v>209</v>
      </c>
    </row>
    <row r="5" spans="1:18" x14ac:dyDescent="0.25">
      <c r="A5" s="1"/>
    </row>
    <row r="6" spans="1:18" s="65" customFormat="1" ht="165" x14ac:dyDescent="0.25">
      <c r="A6" s="7" t="s">
        <v>18</v>
      </c>
      <c r="B6" s="8" t="s">
        <v>431</v>
      </c>
      <c r="C6" s="8" t="s">
        <v>429</v>
      </c>
      <c r="D6" s="8" t="s">
        <v>432</v>
      </c>
      <c r="E6" s="8" t="s">
        <v>433</v>
      </c>
      <c r="F6" s="8" t="s">
        <v>434</v>
      </c>
      <c r="G6" s="8" t="s">
        <v>435</v>
      </c>
      <c r="H6" s="8" t="s">
        <v>436</v>
      </c>
      <c r="I6" s="8" t="s">
        <v>437</v>
      </c>
      <c r="J6" s="8" t="s">
        <v>438</v>
      </c>
      <c r="K6" s="8" t="s">
        <v>439</v>
      </c>
      <c r="L6" s="8" t="s">
        <v>440</v>
      </c>
      <c r="M6" s="8" t="s">
        <v>441</v>
      </c>
      <c r="N6" s="8" t="s">
        <v>442</v>
      </c>
      <c r="O6" s="8" t="s">
        <v>443</v>
      </c>
      <c r="P6" s="8" t="s">
        <v>444</v>
      </c>
      <c r="Q6" s="8" t="s">
        <v>445</v>
      </c>
      <c r="R6" s="8" t="s">
        <v>446</v>
      </c>
    </row>
    <row r="7" spans="1:18" ht="120" x14ac:dyDescent="0.25">
      <c r="A7" s="7" t="s">
        <v>19</v>
      </c>
      <c r="B7" s="8" t="s">
        <v>326</v>
      </c>
      <c r="C7" s="8" t="s">
        <v>327</v>
      </c>
      <c r="D7" s="8" t="s">
        <v>328</v>
      </c>
      <c r="E7" s="8" t="s">
        <v>329</v>
      </c>
      <c r="F7" s="8" t="s">
        <v>330</v>
      </c>
      <c r="G7" s="8" t="s">
        <v>331</v>
      </c>
      <c r="H7" s="8" t="s">
        <v>332</v>
      </c>
      <c r="I7" s="8" t="s">
        <v>333</v>
      </c>
      <c r="J7" s="8" t="s">
        <v>334</v>
      </c>
      <c r="K7" s="8" t="s">
        <v>335</v>
      </c>
      <c r="L7" s="8" t="s">
        <v>336</v>
      </c>
      <c r="M7" s="8" t="s">
        <v>337</v>
      </c>
      <c r="N7" s="8" t="s">
        <v>338</v>
      </c>
      <c r="O7" s="8" t="s">
        <v>339</v>
      </c>
      <c r="P7" s="8" t="s">
        <v>340</v>
      </c>
      <c r="Q7" s="8" t="s">
        <v>341</v>
      </c>
      <c r="R7" s="8" t="s">
        <v>342</v>
      </c>
    </row>
    <row r="8" spans="1:18" x14ac:dyDescent="0.25">
      <c r="A8" s="1" t="s">
        <v>211</v>
      </c>
      <c r="B8" s="2">
        <v>107</v>
      </c>
      <c r="C8" s="2">
        <v>98</v>
      </c>
      <c r="D8" s="2">
        <v>106</v>
      </c>
      <c r="E8" s="2">
        <v>103</v>
      </c>
      <c r="F8" s="2">
        <v>99</v>
      </c>
      <c r="G8" s="2">
        <v>106</v>
      </c>
      <c r="H8" s="2">
        <v>125</v>
      </c>
      <c r="I8" s="2">
        <v>116</v>
      </c>
      <c r="J8" s="2">
        <v>17</v>
      </c>
      <c r="K8" s="2">
        <v>6</v>
      </c>
      <c r="L8" s="2">
        <v>18</v>
      </c>
      <c r="M8" s="2">
        <v>7</v>
      </c>
      <c r="N8" s="2">
        <v>5</v>
      </c>
      <c r="O8" s="2">
        <v>16</v>
      </c>
      <c r="P8" s="2">
        <v>19</v>
      </c>
      <c r="Q8" s="2">
        <v>21</v>
      </c>
      <c r="R8" s="2">
        <v>6</v>
      </c>
    </row>
    <row r="9" spans="1:18" x14ac:dyDescent="0.25">
      <c r="A9" s="1" t="s">
        <v>212</v>
      </c>
      <c r="B9" s="2">
        <v>110</v>
      </c>
      <c r="C9" s="2">
        <v>104</v>
      </c>
      <c r="D9" s="2">
        <v>110</v>
      </c>
      <c r="E9" s="2">
        <v>105</v>
      </c>
      <c r="F9" s="2">
        <v>89</v>
      </c>
      <c r="G9" s="2">
        <v>114</v>
      </c>
      <c r="H9" s="2">
        <v>137</v>
      </c>
      <c r="I9" s="2">
        <v>133</v>
      </c>
      <c r="J9" s="2">
        <v>16</v>
      </c>
      <c r="K9" s="2">
        <v>8</v>
      </c>
      <c r="L9" s="2">
        <v>16</v>
      </c>
      <c r="M9" s="2">
        <v>11</v>
      </c>
      <c r="N9" s="2">
        <v>7</v>
      </c>
      <c r="O9" s="2">
        <v>17</v>
      </c>
      <c r="P9" s="2">
        <v>19</v>
      </c>
      <c r="Q9" s="2">
        <v>30</v>
      </c>
      <c r="R9" s="2">
        <v>11</v>
      </c>
    </row>
    <row r="10" spans="1:18" x14ac:dyDescent="0.25">
      <c r="A10" s="1" t="s">
        <v>214</v>
      </c>
      <c r="B10" s="2">
        <v>23</v>
      </c>
      <c r="C10" s="2">
        <v>21</v>
      </c>
      <c r="D10" s="2">
        <v>23</v>
      </c>
      <c r="E10" s="2">
        <v>24</v>
      </c>
      <c r="F10" s="2">
        <v>24</v>
      </c>
      <c r="G10" s="2">
        <v>23</v>
      </c>
      <c r="H10" s="2">
        <v>80</v>
      </c>
      <c r="I10" s="2">
        <v>62</v>
      </c>
      <c r="J10" s="2">
        <v>5</v>
      </c>
      <c r="K10" s="2">
        <v>4</v>
      </c>
      <c r="L10" s="2">
        <v>5</v>
      </c>
      <c r="M10" s="2">
        <v>5</v>
      </c>
      <c r="N10" s="2">
        <v>4</v>
      </c>
      <c r="O10" s="2">
        <v>4</v>
      </c>
      <c r="P10" s="2">
        <v>28</v>
      </c>
      <c r="Q10" s="2">
        <v>27</v>
      </c>
      <c r="R10" s="2">
        <v>12</v>
      </c>
    </row>
    <row r="11" spans="1:18" x14ac:dyDescent="0.25">
      <c r="A11" s="1" t="s">
        <v>213</v>
      </c>
      <c r="B11" s="2">
        <v>152</v>
      </c>
      <c r="C11" s="2">
        <v>145</v>
      </c>
      <c r="D11" s="2">
        <v>155</v>
      </c>
      <c r="E11" s="2">
        <v>142</v>
      </c>
      <c r="F11" s="2">
        <v>138</v>
      </c>
      <c r="G11" s="2">
        <v>155</v>
      </c>
      <c r="H11" s="2">
        <v>151</v>
      </c>
      <c r="I11" s="2">
        <v>150</v>
      </c>
      <c r="J11" s="2">
        <v>22</v>
      </c>
      <c r="K11" s="2">
        <v>9</v>
      </c>
      <c r="L11" s="2">
        <v>32</v>
      </c>
      <c r="M11" s="2">
        <v>9</v>
      </c>
      <c r="N11" s="2">
        <v>9</v>
      </c>
      <c r="O11" s="2">
        <v>33</v>
      </c>
      <c r="P11" s="2">
        <v>14</v>
      </c>
      <c r="Q11" s="2">
        <v>33</v>
      </c>
      <c r="R11" s="2">
        <v>9</v>
      </c>
    </row>
    <row r="12" spans="1:18" x14ac:dyDescent="0.25">
      <c r="A12" s="16" t="s">
        <v>236</v>
      </c>
      <c r="B12" s="2">
        <v>104</v>
      </c>
      <c r="C12" s="2">
        <v>97</v>
      </c>
      <c r="D12" s="2">
        <v>104</v>
      </c>
      <c r="E12" s="2">
        <v>99</v>
      </c>
      <c r="F12" s="2">
        <v>94</v>
      </c>
      <c r="G12" s="2">
        <v>106</v>
      </c>
      <c r="H12" s="2">
        <v>127</v>
      </c>
      <c r="I12" s="2">
        <v>121</v>
      </c>
      <c r="J12" s="2">
        <v>16</v>
      </c>
      <c r="K12" s="2">
        <v>7</v>
      </c>
      <c r="L12" s="2">
        <v>19</v>
      </c>
      <c r="M12" s="2">
        <v>8</v>
      </c>
      <c r="N12" s="2">
        <v>7</v>
      </c>
      <c r="O12" s="2">
        <v>19</v>
      </c>
      <c r="P12" s="2">
        <v>19</v>
      </c>
      <c r="Q12" s="2">
        <v>28</v>
      </c>
      <c r="R12" s="2">
        <v>10</v>
      </c>
    </row>
    <row r="13" spans="1:18" x14ac:dyDescent="0.25">
      <c r="A13" s="1" t="s">
        <v>52</v>
      </c>
      <c r="B13" s="2">
        <v>76</v>
      </c>
      <c r="C13" s="2">
        <v>64</v>
      </c>
      <c r="D13" s="2">
        <v>80</v>
      </c>
      <c r="E13" s="2">
        <v>72</v>
      </c>
      <c r="F13" s="2">
        <v>66</v>
      </c>
      <c r="G13" s="2">
        <v>87</v>
      </c>
      <c r="H13" s="2">
        <v>95</v>
      </c>
      <c r="I13" s="2">
        <v>88</v>
      </c>
      <c r="J13" s="2">
        <v>12</v>
      </c>
      <c r="K13" s="2">
        <v>6</v>
      </c>
      <c r="L13" s="2">
        <v>13</v>
      </c>
      <c r="M13" s="2">
        <v>8</v>
      </c>
      <c r="N13" s="2">
        <v>6</v>
      </c>
      <c r="O13" s="2">
        <v>18</v>
      </c>
      <c r="P13" s="2">
        <v>14</v>
      </c>
      <c r="Q13" s="2">
        <v>17</v>
      </c>
      <c r="R13" s="2">
        <v>9</v>
      </c>
    </row>
    <row r="14" spans="1:18" x14ac:dyDescent="0.25">
      <c r="A14" s="1" t="s">
        <v>215</v>
      </c>
      <c r="B14" s="2">
        <v>38</v>
      </c>
      <c r="C14" s="2">
        <v>32</v>
      </c>
      <c r="D14" s="2">
        <v>40</v>
      </c>
      <c r="E14" s="2">
        <v>36</v>
      </c>
      <c r="F14" s="2">
        <v>32</v>
      </c>
      <c r="G14" s="2">
        <v>45</v>
      </c>
      <c r="H14" s="2">
        <v>55</v>
      </c>
      <c r="I14" s="2">
        <v>52</v>
      </c>
      <c r="J14" s="2">
        <v>7</v>
      </c>
      <c r="K14" s="2">
        <v>4</v>
      </c>
      <c r="L14" s="2">
        <v>7</v>
      </c>
      <c r="M14" s="2">
        <v>6</v>
      </c>
      <c r="N14" s="2">
        <v>4</v>
      </c>
      <c r="O14" s="2">
        <v>10</v>
      </c>
      <c r="P14" s="2">
        <v>10</v>
      </c>
      <c r="Q14" s="2">
        <v>11</v>
      </c>
      <c r="R14" s="2">
        <v>8</v>
      </c>
    </row>
    <row r="17" spans="1:5" ht="75" x14ac:dyDescent="0.25">
      <c r="A17" s="31" t="s">
        <v>18</v>
      </c>
      <c r="B17" s="32" t="s">
        <v>429</v>
      </c>
      <c r="C17" s="32" t="s">
        <v>432</v>
      </c>
      <c r="D17" s="32" t="s">
        <v>439</v>
      </c>
      <c r="E17" s="32" t="s">
        <v>440</v>
      </c>
    </row>
    <row r="18" spans="1:5" ht="60" x14ac:dyDescent="0.25">
      <c r="A18" s="29" t="s">
        <v>19</v>
      </c>
      <c r="B18" s="30" t="s">
        <v>327</v>
      </c>
      <c r="C18" s="30" t="s">
        <v>328</v>
      </c>
      <c r="D18" s="30" t="s">
        <v>335</v>
      </c>
      <c r="E18" s="30" t="s">
        <v>336</v>
      </c>
    </row>
    <row r="19" spans="1:5" x14ac:dyDescent="0.25">
      <c r="A19" s="27" t="s">
        <v>211</v>
      </c>
      <c r="B19" s="35">
        <v>98</v>
      </c>
      <c r="C19" s="35">
        <v>106</v>
      </c>
      <c r="D19" s="35">
        <v>6</v>
      </c>
      <c r="E19" s="35">
        <v>18</v>
      </c>
    </row>
    <row r="20" spans="1:5" x14ac:dyDescent="0.25">
      <c r="A20" s="27" t="s">
        <v>212</v>
      </c>
      <c r="B20" s="35">
        <v>104</v>
      </c>
      <c r="C20" s="35">
        <v>110</v>
      </c>
      <c r="D20" s="35">
        <v>8</v>
      </c>
      <c r="E20" s="35">
        <v>16</v>
      </c>
    </row>
    <row r="21" spans="1:5" x14ac:dyDescent="0.25">
      <c r="A21" s="27" t="s">
        <v>214</v>
      </c>
      <c r="B21" s="35">
        <v>21</v>
      </c>
      <c r="C21" s="35">
        <v>23</v>
      </c>
      <c r="D21" s="35">
        <v>4</v>
      </c>
      <c r="E21" s="35">
        <v>5</v>
      </c>
    </row>
    <row r="22" spans="1:5" x14ac:dyDescent="0.25">
      <c r="A22" s="27" t="s">
        <v>213</v>
      </c>
      <c r="B22" s="35">
        <v>145</v>
      </c>
      <c r="C22" s="35">
        <v>155</v>
      </c>
      <c r="D22" s="35">
        <v>9</v>
      </c>
      <c r="E22" s="35">
        <v>32</v>
      </c>
    </row>
    <row r="23" spans="1:5" x14ac:dyDescent="0.25">
      <c r="A23" s="53" t="s">
        <v>236</v>
      </c>
      <c r="B23" s="35">
        <v>97</v>
      </c>
      <c r="C23" s="35">
        <v>104</v>
      </c>
      <c r="D23" s="35">
        <v>7</v>
      </c>
      <c r="E23" s="35">
        <v>19</v>
      </c>
    </row>
    <row r="24" spans="1:5" x14ac:dyDescent="0.25">
      <c r="A24" s="53"/>
      <c r="B24" s="35"/>
      <c r="C24" s="35"/>
      <c r="D24" s="35"/>
      <c r="E24" s="35"/>
    </row>
    <row r="25" spans="1:5" x14ac:dyDescent="0.25">
      <c r="A25" s="27" t="s">
        <v>52</v>
      </c>
      <c r="B25" s="35">
        <v>64</v>
      </c>
      <c r="C25" s="35">
        <v>80</v>
      </c>
      <c r="D25" s="35">
        <v>6</v>
      </c>
      <c r="E25" s="35">
        <v>13</v>
      </c>
    </row>
    <row r="26" spans="1:5" x14ac:dyDescent="0.25">
      <c r="A26" s="27"/>
      <c r="B26" s="35"/>
      <c r="C26" s="35"/>
      <c r="D26" s="35"/>
      <c r="E26" s="35"/>
    </row>
    <row r="27" spans="1:5" x14ac:dyDescent="0.25">
      <c r="A27" s="60" t="s">
        <v>215</v>
      </c>
      <c r="B27" s="36">
        <v>32</v>
      </c>
      <c r="C27" s="36">
        <v>40</v>
      </c>
      <c r="D27" s="36">
        <v>4</v>
      </c>
      <c r="E27" s="36">
        <v>7</v>
      </c>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AD48A-C37B-4F32-B667-EE983DEBB7CA}">
  <dimension ref="A1:B16"/>
  <sheetViews>
    <sheetView workbookViewId="0">
      <selection activeCell="A6" sqref="A6:B16"/>
    </sheetView>
  </sheetViews>
  <sheetFormatPr defaultRowHeight="15" x14ac:dyDescent="0.25"/>
  <cols>
    <col min="1" max="1" width="21.28515625" customWidth="1"/>
    <col min="2" max="2" width="32.42578125" customWidth="1"/>
  </cols>
  <sheetData>
    <row r="1" spans="1:2" x14ac:dyDescent="0.25">
      <c r="A1" s="17" t="s">
        <v>344</v>
      </c>
      <c r="B1" s="2"/>
    </row>
    <row r="2" spans="1:2" x14ac:dyDescent="0.25">
      <c r="A2" s="19" t="s">
        <v>207</v>
      </c>
      <c r="B2" s="2"/>
    </row>
    <row r="3" spans="1:2" x14ac:dyDescent="0.25">
      <c r="A3" s="17" t="s">
        <v>343</v>
      </c>
      <c r="B3" s="2"/>
    </row>
    <row r="4" spans="1:2" x14ac:dyDescent="0.25">
      <c r="A4" s="19" t="s">
        <v>209</v>
      </c>
      <c r="B4" s="2"/>
    </row>
    <row r="5" spans="1:2" x14ac:dyDescent="0.25">
      <c r="A5" s="1"/>
      <c r="B5" s="2"/>
    </row>
    <row r="6" spans="1:2" ht="30" x14ac:dyDescent="0.25">
      <c r="A6" s="31" t="s">
        <v>18</v>
      </c>
      <c r="B6" s="32" t="s">
        <v>344</v>
      </c>
    </row>
    <row r="7" spans="1:2" ht="45" x14ac:dyDescent="0.25">
      <c r="A7" s="29" t="s">
        <v>19</v>
      </c>
      <c r="B7" s="30" t="s">
        <v>343</v>
      </c>
    </row>
    <row r="8" spans="1:2" x14ac:dyDescent="0.25">
      <c r="A8" s="27" t="s">
        <v>211</v>
      </c>
      <c r="B8" s="35">
        <v>22.2</v>
      </c>
    </row>
    <row r="9" spans="1:2" x14ac:dyDescent="0.25">
      <c r="A9" s="27" t="s">
        <v>212</v>
      </c>
      <c r="B9" s="35">
        <v>17.899999999999999</v>
      </c>
    </row>
    <row r="10" spans="1:2" x14ac:dyDescent="0.25">
      <c r="A10" s="27" t="s">
        <v>214</v>
      </c>
      <c r="B10" s="35">
        <v>73.8</v>
      </c>
    </row>
    <row r="11" spans="1:2" x14ac:dyDescent="0.25">
      <c r="A11" s="27" t="s">
        <v>213</v>
      </c>
      <c r="B11" s="35">
        <v>15</v>
      </c>
    </row>
    <row r="12" spans="1:2" x14ac:dyDescent="0.25">
      <c r="A12" s="53" t="s">
        <v>236</v>
      </c>
      <c r="B12" s="35">
        <v>29.8</v>
      </c>
    </row>
    <row r="13" spans="1:2" x14ac:dyDescent="0.25">
      <c r="A13" s="53"/>
      <c r="B13" s="35"/>
    </row>
    <row r="14" spans="1:2" x14ac:dyDescent="0.25">
      <c r="A14" s="27" t="s">
        <v>52</v>
      </c>
      <c r="B14" s="35">
        <v>55.4</v>
      </c>
    </row>
    <row r="15" spans="1:2" x14ac:dyDescent="0.25">
      <c r="A15" s="27"/>
      <c r="B15" s="35"/>
    </row>
    <row r="16" spans="1:2" x14ac:dyDescent="0.25">
      <c r="A16" s="60" t="s">
        <v>215</v>
      </c>
      <c r="B16" s="36">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9F798-9CD8-4030-A468-4554F3F3A621}">
  <dimension ref="A1:U13"/>
  <sheetViews>
    <sheetView workbookViewId="0">
      <pane xSplit="1" ySplit="4" topLeftCell="B5" activePane="bottomRight" state="frozen"/>
      <selection pane="topRight" activeCell="B1" sqref="B1"/>
      <selection pane="bottomLeft" activeCell="A5" sqref="A5"/>
      <selection pane="bottomRight" activeCell="M5" sqref="M5"/>
    </sheetView>
  </sheetViews>
  <sheetFormatPr defaultColWidth="8.7109375" defaultRowHeight="15" x14ac:dyDescent="0.25"/>
  <cols>
    <col min="1" max="1" width="34.140625" style="1" bestFit="1" customWidth="1"/>
    <col min="2" max="2" width="15.28515625" style="1" bestFit="1" customWidth="1"/>
    <col min="3" max="3" width="3.5703125" style="1" customWidth="1"/>
    <col min="4" max="4" width="13.85546875" style="1" customWidth="1"/>
    <col min="5" max="5" width="3.5703125" style="1" customWidth="1"/>
    <col min="6" max="6" width="15.85546875" style="1" bestFit="1" customWidth="1"/>
    <col min="7" max="7" width="3.5703125" style="1" customWidth="1"/>
    <col min="8" max="8" width="12.140625" style="1" customWidth="1"/>
    <col min="9" max="9" width="3.5703125" style="1" customWidth="1"/>
    <col min="10" max="10" width="12.140625" style="1" customWidth="1"/>
    <col min="11" max="11" width="3.5703125" style="1" customWidth="1"/>
    <col min="12" max="15" width="13.42578125" style="1" customWidth="1"/>
    <col min="16" max="16" width="3.5703125" style="1" customWidth="1"/>
    <col min="17" max="17" width="14.5703125" style="1" customWidth="1"/>
    <col min="18" max="18" width="3.5703125" style="1" customWidth="1"/>
    <col min="19" max="19" width="18" style="1" customWidth="1"/>
    <col min="20" max="20" width="16.42578125" style="1" customWidth="1"/>
    <col min="21" max="21" width="13.140625" style="1" bestFit="1" customWidth="1"/>
    <col min="22" max="16384" width="8.7109375" style="1"/>
  </cols>
  <sheetData>
    <row r="1" spans="1:21" x14ac:dyDescent="0.25">
      <c r="B1" s="9" t="s">
        <v>206</v>
      </c>
      <c r="D1" s="17" t="s">
        <v>417</v>
      </c>
      <c r="F1" s="15" t="s">
        <v>415</v>
      </c>
      <c r="H1" s="17" t="s">
        <v>419</v>
      </c>
      <c r="J1" s="9" t="s">
        <v>425</v>
      </c>
      <c r="L1" s="17" t="s">
        <v>345</v>
      </c>
      <c r="Q1" s="9" t="s">
        <v>447</v>
      </c>
      <c r="S1" s="9" t="s">
        <v>449</v>
      </c>
    </row>
    <row r="2" spans="1:21" x14ac:dyDescent="0.25">
      <c r="B2" s="17" t="s">
        <v>208</v>
      </c>
      <c r="D2" s="17" t="s">
        <v>418</v>
      </c>
      <c r="F2" s="9" t="s">
        <v>416</v>
      </c>
      <c r="H2" s="17" t="s">
        <v>420</v>
      </c>
      <c r="J2" s="9" t="s">
        <v>426</v>
      </c>
      <c r="L2" s="17" t="s">
        <v>346</v>
      </c>
      <c r="Q2" s="9" t="s">
        <v>448</v>
      </c>
      <c r="S2" s="9" t="s">
        <v>450</v>
      </c>
    </row>
    <row r="3" spans="1:21" ht="90" x14ac:dyDescent="0.25">
      <c r="A3" s="7" t="s">
        <v>18</v>
      </c>
      <c r="B3" s="8" t="s">
        <v>216</v>
      </c>
      <c r="D3" s="8" t="s">
        <v>235</v>
      </c>
      <c r="F3" s="8" t="s">
        <v>321</v>
      </c>
      <c r="H3" s="8" t="s">
        <v>324</v>
      </c>
      <c r="J3" s="8" t="s">
        <v>430</v>
      </c>
      <c r="L3" s="8" t="s">
        <v>429</v>
      </c>
      <c r="M3" s="8" t="s">
        <v>432</v>
      </c>
      <c r="N3" s="8" t="s">
        <v>439</v>
      </c>
      <c r="O3" s="8" t="s">
        <v>440</v>
      </c>
      <c r="Q3" s="8" t="s">
        <v>344</v>
      </c>
      <c r="S3" s="8" t="s">
        <v>348</v>
      </c>
      <c r="T3" s="8" t="s">
        <v>350</v>
      </c>
      <c r="U3" s="8" t="s">
        <v>353</v>
      </c>
    </row>
    <row r="4" spans="1:21" ht="75" x14ac:dyDescent="0.25">
      <c r="A4" s="7" t="s">
        <v>19</v>
      </c>
      <c r="B4" s="8" t="s">
        <v>210</v>
      </c>
      <c r="D4" s="8" t="s">
        <v>234</v>
      </c>
      <c r="F4" s="8" t="s">
        <v>323</v>
      </c>
      <c r="H4" s="8" t="s">
        <v>322</v>
      </c>
      <c r="J4" s="8" t="s">
        <v>325</v>
      </c>
      <c r="L4" s="8" t="s">
        <v>327</v>
      </c>
      <c r="M4" s="8" t="s">
        <v>328</v>
      </c>
      <c r="N4" s="8" t="s">
        <v>335</v>
      </c>
      <c r="O4" s="8" t="s">
        <v>336</v>
      </c>
      <c r="Q4" s="8" t="s">
        <v>343</v>
      </c>
      <c r="S4" s="8" t="s">
        <v>347</v>
      </c>
      <c r="T4" s="8" t="s">
        <v>349</v>
      </c>
      <c r="U4" s="8" t="s">
        <v>352</v>
      </c>
    </row>
    <row r="5" spans="1:21" x14ac:dyDescent="0.25">
      <c r="A5" s="1" t="s">
        <v>211</v>
      </c>
      <c r="B5" s="2">
        <v>4.3</v>
      </c>
      <c r="D5" s="2">
        <v>3.79</v>
      </c>
      <c r="F5" s="2">
        <v>20.2</v>
      </c>
      <c r="H5" s="2">
        <v>17</v>
      </c>
      <c r="J5" s="2">
        <v>23.3</v>
      </c>
      <c r="L5" s="2">
        <v>98</v>
      </c>
      <c r="M5" s="2">
        <v>106</v>
      </c>
      <c r="N5" s="2">
        <v>6</v>
      </c>
      <c r="O5" s="2">
        <v>18</v>
      </c>
      <c r="Q5" s="2">
        <v>22.2</v>
      </c>
      <c r="S5" s="2">
        <v>1.48</v>
      </c>
      <c r="T5" s="2">
        <v>0.47</v>
      </c>
      <c r="U5" s="2">
        <v>0.28000000000000003</v>
      </c>
    </row>
    <row r="6" spans="1:21" x14ac:dyDescent="0.25">
      <c r="A6" s="1" t="s">
        <v>212</v>
      </c>
      <c r="B6" s="2">
        <v>1.9</v>
      </c>
      <c r="D6" s="2">
        <v>5.27</v>
      </c>
      <c r="F6" s="2">
        <v>17.600000000000001</v>
      </c>
      <c r="H6" s="2">
        <v>9</v>
      </c>
      <c r="J6" s="2">
        <v>28</v>
      </c>
      <c r="L6" s="2">
        <v>104</v>
      </c>
      <c r="M6" s="2">
        <v>110</v>
      </c>
      <c r="N6" s="2">
        <v>8</v>
      </c>
      <c r="O6" s="2">
        <v>16</v>
      </c>
      <c r="Q6" s="2">
        <v>17.899999999999999</v>
      </c>
      <c r="S6" s="2">
        <v>0.47</v>
      </c>
      <c r="T6" s="2">
        <v>0.68</v>
      </c>
      <c r="U6" s="2">
        <v>0.37</v>
      </c>
    </row>
    <row r="7" spans="1:21" x14ac:dyDescent="0.25">
      <c r="A7" s="1" t="s">
        <v>214</v>
      </c>
      <c r="B7" s="2">
        <v>7.1</v>
      </c>
      <c r="D7" s="2">
        <v>7</v>
      </c>
      <c r="F7" s="2">
        <v>15.7</v>
      </c>
      <c r="H7" s="2">
        <v>16</v>
      </c>
      <c r="J7" s="2">
        <v>0.1</v>
      </c>
      <c r="L7" s="2">
        <v>21</v>
      </c>
      <c r="M7" s="2">
        <v>23</v>
      </c>
      <c r="N7" s="2">
        <v>4</v>
      </c>
      <c r="O7" s="2">
        <v>5</v>
      </c>
      <c r="Q7" s="2">
        <v>73.8</v>
      </c>
      <c r="S7" s="2">
        <v>3.07</v>
      </c>
      <c r="T7" s="2">
        <v>0.5</v>
      </c>
      <c r="U7" s="2" t="s">
        <v>351</v>
      </c>
    </row>
    <row r="8" spans="1:21" x14ac:dyDescent="0.25">
      <c r="A8" s="1" t="s">
        <v>213</v>
      </c>
      <c r="B8" s="2">
        <v>1.8</v>
      </c>
      <c r="D8" s="2">
        <v>2.2999999999999998</v>
      </c>
      <c r="F8" s="2">
        <v>13.5</v>
      </c>
      <c r="H8" s="2">
        <v>9</v>
      </c>
      <c r="J8" s="2">
        <v>44.6</v>
      </c>
      <c r="L8" s="2">
        <v>145</v>
      </c>
      <c r="M8" s="2">
        <v>155</v>
      </c>
      <c r="N8" s="2">
        <v>9</v>
      </c>
      <c r="O8" s="2">
        <v>32</v>
      </c>
      <c r="Q8" s="2">
        <v>15</v>
      </c>
      <c r="S8" s="2">
        <v>0.67</v>
      </c>
      <c r="T8" s="2" t="s">
        <v>351</v>
      </c>
      <c r="U8" s="2">
        <v>0.31</v>
      </c>
    </row>
    <row r="9" spans="1:21" x14ac:dyDescent="0.25">
      <c r="A9" s="16" t="s">
        <v>236</v>
      </c>
      <c r="B9" s="2">
        <v>3.5</v>
      </c>
      <c r="D9" s="2">
        <v>4.28</v>
      </c>
      <c r="F9" s="2">
        <v>16.600000000000001</v>
      </c>
      <c r="H9" s="2">
        <v>12</v>
      </c>
      <c r="J9" s="2">
        <v>26.1</v>
      </c>
      <c r="L9" s="2">
        <v>97</v>
      </c>
      <c r="M9" s="2">
        <v>104</v>
      </c>
      <c r="N9" s="2">
        <v>7</v>
      </c>
      <c r="O9" s="2">
        <v>19</v>
      </c>
      <c r="Q9" s="2">
        <v>29.8</v>
      </c>
      <c r="S9" s="2">
        <v>1.17</v>
      </c>
      <c r="T9" s="2">
        <v>0.47</v>
      </c>
      <c r="U9" s="2">
        <v>0.3</v>
      </c>
    </row>
    <row r="10" spans="1:21" x14ac:dyDescent="0.25">
      <c r="A10" s="16"/>
      <c r="B10" s="2"/>
      <c r="D10" s="2"/>
      <c r="F10" s="2"/>
      <c r="H10" s="2"/>
      <c r="L10" s="2"/>
      <c r="M10" s="2"/>
      <c r="N10" s="2"/>
      <c r="O10" s="2"/>
      <c r="Q10" s="2"/>
    </row>
    <row r="11" spans="1:21" s="9" customFormat="1" x14ac:dyDescent="0.25">
      <c r="A11" s="9" t="s">
        <v>52</v>
      </c>
      <c r="B11" s="14">
        <v>4.8</v>
      </c>
      <c r="D11" s="14">
        <v>5.08</v>
      </c>
      <c r="F11" s="14">
        <v>14.4</v>
      </c>
      <c r="H11" s="14">
        <v>12</v>
      </c>
      <c r="J11" s="14">
        <v>19.3</v>
      </c>
      <c r="L11" s="14">
        <v>64</v>
      </c>
      <c r="M11" s="14">
        <v>80</v>
      </c>
      <c r="N11" s="14">
        <v>6</v>
      </c>
      <c r="O11" s="14">
        <v>13</v>
      </c>
      <c r="Q11" s="14">
        <v>55.4</v>
      </c>
      <c r="S11" s="14">
        <v>2.1800000000000002</v>
      </c>
      <c r="T11" s="14">
        <v>0.56000000000000005</v>
      </c>
      <c r="U11" s="14">
        <v>0.27</v>
      </c>
    </row>
    <row r="12" spans="1:21" s="9" customFormat="1" x14ac:dyDescent="0.25">
      <c r="B12" s="14"/>
      <c r="D12" s="14"/>
      <c r="F12" s="14"/>
      <c r="H12" s="14"/>
      <c r="L12" s="14"/>
      <c r="M12" s="14"/>
      <c r="N12" s="14"/>
      <c r="O12" s="14"/>
      <c r="Q12" s="14"/>
    </row>
    <row r="13" spans="1:21" s="9" customFormat="1" x14ac:dyDescent="0.25">
      <c r="A13" s="9" t="s">
        <v>215</v>
      </c>
      <c r="B13" s="14">
        <v>5.5</v>
      </c>
      <c r="D13" s="14">
        <v>5.53</v>
      </c>
      <c r="F13" s="64">
        <v>19.399999999999999</v>
      </c>
      <c r="H13" s="14">
        <v>16</v>
      </c>
      <c r="J13" s="14">
        <v>6.9</v>
      </c>
      <c r="L13" s="14">
        <v>32</v>
      </c>
      <c r="M13" s="14">
        <v>40</v>
      </c>
      <c r="N13" s="14">
        <v>4</v>
      </c>
      <c r="O13" s="14">
        <v>7</v>
      </c>
      <c r="Q13" s="14">
        <v>77</v>
      </c>
      <c r="S13" s="14">
        <v>2.5499999999999998</v>
      </c>
      <c r="T13" s="14">
        <v>0.98</v>
      </c>
      <c r="U13" s="14">
        <v>0.38</v>
      </c>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FAE69-96D4-4007-87D1-A7642FD14005}">
  <dimension ref="A1:B16"/>
  <sheetViews>
    <sheetView workbookViewId="0">
      <selection activeCell="A3" sqref="A3"/>
    </sheetView>
  </sheetViews>
  <sheetFormatPr defaultRowHeight="15" x14ac:dyDescent="0.25"/>
  <cols>
    <col min="1" max="1" width="21.28515625" customWidth="1"/>
    <col min="2" max="2" width="26.85546875" bestFit="1" customWidth="1"/>
  </cols>
  <sheetData>
    <row r="1" spans="1:2" x14ac:dyDescent="0.25">
      <c r="A1" s="17" t="s">
        <v>348</v>
      </c>
      <c r="B1" s="2"/>
    </row>
    <row r="2" spans="1:2" x14ac:dyDescent="0.25">
      <c r="A2" s="19" t="s">
        <v>207</v>
      </c>
      <c r="B2" s="2"/>
    </row>
    <row r="3" spans="1:2" x14ac:dyDescent="0.25">
      <c r="A3" s="17" t="s">
        <v>347</v>
      </c>
      <c r="B3" s="2"/>
    </row>
    <row r="4" spans="1:2" x14ac:dyDescent="0.25">
      <c r="A4" s="19" t="s">
        <v>209</v>
      </c>
      <c r="B4" s="2"/>
    </row>
    <row r="5" spans="1:2" x14ac:dyDescent="0.25">
      <c r="A5" s="1"/>
      <c r="B5" s="2"/>
    </row>
    <row r="6" spans="1:2" ht="45" x14ac:dyDescent="0.25">
      <c r="A6" s="31" t="s">
        <v>18</v>
      </c>
      <c r="B6" s="32" t="s">
        <v>348</v>
      </c>
    </row>
    <row r="7" spans="1:2" ht="30" x14ac:dyDescent="0.25">
      <c r="A7" s="29" t="s">
        <v>19</v>
      </c>
      <c r="B7" s="30" t="s">
        <v>347</v>
      </c>
    </row>
    <row r="8" spans="1:2" x14ac:dyDescent="0.25">
      <c r="A8" s="27" t="s">
        <v>211</v>
      </c>
      <c r="B8" s="35">
        <v>1.48</v>
      </c>
    </row>
    <row r="9" spans="1:2" x14ac:dyDescent="0.25">
      <c r="A9" s="27" t="s">
        <v>212</v>
      </c>
      <c r="B9" s="35">
        <v>0.47</v>
      </c>
    </row>
    <row r="10" spans="1:2" x14ac:dyDescent="0.25">
      <c r="A10" s="27" t="s">
        <v>214</v>
      </c>
      <c r="B10" s="35">
        <v>3.07</v>
      </c>
    </row>
    <row r="11" spans="1:2" x14ac:dyDescent="0.25">
      <c r="A11" s="27" t="s">
        <v>213</v>
      </c>
      <c r="B11" s="35">
        <v>0.67</v>
      </c>
    </row>
    <row r="12" spans="1:2" x14ac:dyDescent="0.25">
      <c r="A12" s="53" t="s">
        <v>236</v>
      </c>
      <c r="B12" s="35">
        <v>1.17</v>
      </c>
    </row>
    <row r="13" spans="1:2" x14ac:dyDescent="0.25">
      <c r="A13" s="53"/>
      <c r="B13" s="35"/>
    </row>
    <row r="14" spans="1:2" x14ac:dyDescent="0.25">
      <c r="A14" s="27" t="s">
        <v>52</v>
      </c>
      <c r="B14" s="35">
        <v>2.1800000000000002</v>
      </c>
    </row>
    <row r="15" spans="1:2" x14ac:dyDescent="0.25">
      <c r="A15" s="27"/>
      <c r="B15" s="35"/>
    </row>
    <row r="16" spans="1:2" x14ac:dyDescent="0.25">
      <c r="A16" s="60" t="s">
        <v>215</v>
      </c>
      <c r="B16" s="36">
        <v>2.5499999999999998</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7D7CC-C202-4209-A933-231E775C7D8D}">
  <dimension ref="A1:B16"/>
  <sheetViews>
    <sheetView workbookViewId="0">
      <selection activeCell="A3" sqref="A3"/>
    </sheetView>
  </sheetViews>
  <sheetFormatPr defaultRowHeight="15" x14ac:dyDescent="0.25"/>
  <cols>
    <col min="1" max="1" width="21.28515625" customWidth="1"/>
    <col min="2" max="2" width="28.42578125" bestFit="1" customWidth="1"/>
  </cols>
  <sheetData>
    <row r="1" spans="1:2" x14ac:dyDescent="0.25">
      <c r="A1" s="17" t="s">
        <v>350</v>
      </c>
      <c r="B1" s="2"/>
    </row>
    <row r="2" spans="1:2" x14ac:dyDescent="0.25">
      <c r="A2" s="19" t="s">
        <v>207</v>
      </c>
      <c r="B2" s="2"/>
    </row>
    <row r="3" spans="1:2" x14ac:dyDescent="0.25">
      <c r="A3" s="17" t="s">
        <v>349</v>
      </c>
      <c r="B3" s="2"/>
    </row>
    <row r="4" spans="1:2" x14ac:dyDescent="0.25">
      <c r="A4" s="19" t="s">
        <v>209</v>
      </c>
      <c r="B4" s="2"/>
    </row>
    <row r="5" spans="1:2" x14ac:dyDescent="0.25">
      <c r="A5" s="1"/>
      <c r="B5" s="2"/>
    </row>
    <row r="6" spans="1:2" ht="45" x14ac:dyDescent="0.25">
      <c r="A6" s="31" t="s">
        <v>18</v>
      </c>
      <c r="B6" s="32" t="s">
        <v>350</v>
      </c>
    </row>
    <row r="7" spans="1:2" ht="30" x14ac:dyDescent="0.25">
      <c r="A7" s="29" t="s">
        <v>19</v>
      </c>
      <c r="B7" s="30" t="s">
        <v>349</v>
      </c>
    </row>
    <row r="8" spans="1:2" x14ac:dyDescent="0.25">
      <c r="A8" s="27" t="s">
        <v>211</v>
      </c>
      <c r="B8" s="35">
        <v>0.47</v>
      </c>
    </row>
    <row r="9" spans="1:2" x14ac:dyDescent="0.25">
      <c r="A9" s="27" t="s">
        <v>212</v>
      </c>
      <c r="B9" s="35">
        <v>0.68</v>
      </c>
    </row>
    <row r="10" spans="1:2" x14ac:dyDescent="0.25">
      <c r="A10" s="27" t="s">
        <v>214</v>
      </c>
      <c r="B10" s="35">
        <v>0.5</v>
      </c>
    </row>
    <row r="11" spans="1:2" x14ac:dyDescent="0.25">
      <c r="A11" s="27" t="s">
        <v>213</v>
      </c>
      <c r="B11" s="35" t="s">
        <v>351</v>
      </c>
    </row>
    <row r="12" spans="1:2" x14ac:dyDescent="0.25">
      <c r="A12" s="53" t="s">
        <v>236</v>
      </c>
      <c r="B12" s="35">
        <v>0.47</v>
      </c>
    </row>
    <row r="13" spans="1:2" x14ac:dyDescent="0.25">
      <c r="A13" s="53"/>
      <c r="B13" s="35"/>
    </row>
    <row r="14" spans="1:2" x14ac:dyDescent="0.25">
      <c r="A14" s="27" t="s">
        <v>52</v>
      </c>
      <c r="B14" s="35">
        <v>0.56000000000000005</v>
      </c>
    </row>
    <row r="15" spans="1:2" x14ac:dyDescent="0.25">
      <c r="A15" s="27"/>
      <c r="B15" s="35"/>
    </row>
    <row r="16" spans="1:2" x14ac:dyDescent="0.25">
      <c r="A16" s="60" t="s">
        <v>215</v>
      </c>
      <c r="B16" s="36">
        <v>0.98</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ECC17-17CC-45FB-B9D7-72B8B7FB2111}">
  <dimension ref="A1:B16"/>
  <sheetViews>
    <sheetView workbookViewId="0">
      <selection sqref="A1:A4"/>
    </sheetView>
  </sheetViews>
  <sheetFormatPr defaultRowHeight="15" x14ac:dyDescent="0.25"/>
  <cols>
    <col min="1" max="1" width="21.28515625" customWidth="1"/>
    <col min="2" max="2" width="18.140625" bestFit="1" customWidth="1"/>
  </cols>
  <sheetData>
    <row r="1" spans="1:2" x14ac:dyDescent="0.25">
      <c r="A1" s="17" t="s">
        <v>352</v>
      </c>
      <c r="B1" s="2"/>
    </row>
    <row r="2" spans="1:2" x14ac:dyDescent="0.25">
      <c r="A2" s="19" t="s">
        <v>207</v>
      </c>
      <c r="B2" s="2"/>
    </row>
    <row r="3" spans="1:2" x14ac:dyDescent="0.25">
      <c r="A3" s="17" t="s">
        <v>352</v>
      </c>
      <c r="B3" s="2"/>
    </row>
    <row r="4" spans="1:2" x14ac:dyDescent="0.25">
      <c r="A4" s="19" t="s">
        <v>209</v>
      </c>
      <c r="B4" s="2"/>
    </row>
    <row r="5" spans="1:2" x14ac:dyDescent="0.25">
      <c r="A5" s="1"/>
      <c r="B5" s="2"/>
    </row>
    <row r="6" spans="1:2" ht="30" x14ac:dyDescent="0.25">
      <c r="A6" s="31" t="s">
        <v>18</v>
      </c>
      <c r="B6" s="32" t="s">
        <v>353</v>
      </c>
    </row>
    <row r="7" spans="1:2" ht="30" x14ac:dyDescent="0.25">
      <c r="A7" s="29" t="s">
        <v>19</v>
      </c>
      <c r="B7" s="30" t="s">
        <v>352</v>
      </c>
    </row>
    <row r="8" spans="1:2" x14ac:dyDescent="0.25">
      <c r="A8" s="27" t="s">
        <v>211</v>
      </c>
      <c r="B8" s="35">
        <v>0.28000000000000003</v>
      </c>
    </row>
    <row r="9" spans="1:2" x14ac:dyDescent="0.25">
      <c r="A9" s="27" t="s">
        <v>212</v>
      </c>
      <c r="B9" s="35">
        <v>0.37</v>
      </c>
    </row>
    <row r="10" spans="1:2" x14ac:dyDescent="0.25">
      <c r="A10" s="27" t="s">
        <v>214</v>
      </c>
      <c r="B10" s="35" t="s">
        <v>351</v>
      </c>
    </row>
    <row r="11" spans="1:2" x14ac:dyDescent="0.25">
      <c r="A11" s="27" t="s">
        <v>213</v>
      </c>
      <c r="B11" s="35">
        <v>0.31</v>
      </c>
    </row>
    <row r="12" spans="1:2" x14ac:dyDescent="0.25">
      <c r="A12" s="53" t="s">
        <v>236</v>
      </c>
      <c r="B12" s="35">
        <v>0.3</v>
      </c>
    </row>
    <row r="13" spans="1:2" x14ac:dyDescent="0.25">
      <c r="A13" s="53"/>
      <c r="B13" s="35"/>
    </row>
    <row r="14" spans="1:2" x14ac:dyDescent="0.25">
      <c r="A14" s="27" t="s">
        <v>52</v>
      </c>
      <c r="B14" s="35">
        <v>0.27</v>
      </c>
    </row>
    <row r="15" spans="1:2" x14ac:dyDescent="0.25">
      <c r="A15" s="27"/>
      <c r="B15" s="35"/>
    </row>
    <row r="16" spans="1:2" x14ac:dyDescent="0.25">
      <c r="A16" s="60" t="s">
        <v>215</v>
      </c>
      <c r="B16" s="36">
        <v>0.38</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6100F-3DE2-41A8-B004-7A20336C83CD}">
  <sheetPr>
    <tabColor rgb="FF0070C0"/>
  </sheetPr>
  <dimension ref="A1:D14"/>
  <sheetViews>
    <sheetView workbookViewId="0">
      <selection activeCell="M23" sqref="M23"/>
    </sheetView>
  </sheetViews>
  <sheetFormatPr defaultColWidth="8.7109375" defaultRowHeight="15" x14ac:dyDescent="0.25"/>
  <cols>
    <col min="1" max="1" width="28.85546875" style="1" customWidth="1"/>
    <col min="2" max="4" width="18.140625" style="2" customWidth="1"/>
    <col min="5" max="16384" width="8.7109375" style="1"/>
  </cols>
  <sheetData>
    <row r="1" spans="1:4" x14ac:dyDescent="0.25">
      <c r="A1" s="17" t="s">
        <v>462</v>
      </c>
    </row>
    <row r="2" spans="1:4" x14ac:dyDescent="0.25">
      <c r="A2" s="19" t="s">
        <v>465</v>
      </c>
    </row>
    <row r="3" spans="1:4" x14ac:dyDescent="0.25">
      <c r="A3" s="17" t="s">
        <v>463</v>
      </c>
    </row>
    <row r="4" spans="1:4" x14ac:dyDescent="0.25">
      <c r="A4" s="19" t="s">
        <v>464</v>
      </c>
    </row>
    <row r="6" spans="1:4" ht="45" x14ac:dyDescent="0.25">
      <c r="A6" s="69" t="s">
        <v>18</v>
      </c>
      <c r="B6" s="70" t="s">
        <v>453</v>
      </c>
      <c r="C6" s="70" t="s">
        <v>742</v>
      </c>
      <c r="D6" s="70" t="s">
        <v>454</v>
      </c>
    </row>
    <row r="7" spans="1:4" ht="45" x14ac:dyDescent="0.25">
      <c r="A7" s="60" t="s">
        <v>19</v>
      </c>
      <c r="B7" s="71" t="s">
        <v>455</v>
      </c>
      <c r="C7" s="71" t="s">
        <v>456</v>
      </c>
      <c r="D7" s="71" t="s">
        <v>457</v>
      </c>
    </row>
    <row r="8" spans="1:4" x14ac:dyDescent="0.25">
      <c r="A8" s="27" t="s">
        <v>458</v>
      </c>
      <c r="B8" s="35">
        <v>132</v>
      </c>
      <c r="C8" s="35">
        <v>163000</v>
      </c>
      <c r="D8" s="35">
        <v>238475</v>
      </c>
    </row>
    <row r="9" spans="1:4" x14ac:dyDescent="0.25">
      <c r="A9" s="27" t="s">
        <v>459</v>
      </c>
      <c r="B9" s="35">
        <v>92</v>
      </c>
      <c r="C9" s="35">
        <v>185000</v>
      </c>
      <c r="D9" s="35">
        <v>249500</v>
      </c>
    </row>
    <row r="10" spans="1:4" x14ac:dyDescent="0.25">
      <c r="A10" s="27" t="s">
        <v>461</v>
      </c>
      <c r="B10" s="35">
        <v>83</v>
      </c>
      <c r="C10" s="35">
        <v>178750</v>
      </c>
      <c r="D10" s="35">
        <v>253000</v>
      </c>
    </row>
    <row r="11" spans="1:4" x14ac:dyDescent="0.25">
      <c r="A11" s="27" t="s">
        <v>460</v>
      </c>
      <c r="B11" s="35">
        <v>60</v>
      </c>
      <c r="C11" s="35">
        <v>238750</v>
      </c>
      <c r="D11" s="35">
        <v>307000</v>
      </c>
    </row>
    <row r="12" spans="1:4" x14ac:dyDescent="0.25">
      <c r="A12" s="27" t="s">
        <v>61</v>
      </c>
      <c r="B12" s="35">
        <v>367</v>
      </c>
      <c r="C12" s="35">
        <v>180000</v>
      </c>
      <c r="D12" s="35">
        <v>255000</v>
      </c>
    </row>
    <row r="13" spans="1:4" x14ac:dyDescent="0.25">
      <c r="A13" s="27"/>
      <c r="B13" s="35"/>
      <c r="C13" s="35"/>
      <c r="D13" s="35"/>
    </row>
    <row r="14" spans="1:4" x14ac:dyDescent="0.25">
      <c r="A14" s="60" t="s">
        <v>52</v>
      </c>
      <c r="B14" s="36">
        <v>5741</v>
      </c>
      <c r="C14" s="36">
        <v>155000</v>
      </c>
      <c r="D14" s="36">
        <v>215000</v>
      </c>
    </row>
  </sheetData>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4B82F-9E5E-4BA3-BED0-398F9EF7D7ED}">
  <dimension ref="A1:K33"/>
  <sheetViews>
    <sheetView tabSelected="1" workbookViewId="0">
      <selection activeCell="A13" sqref="A13"/>
    </sheetView>
  </sheetViews>
  <sheetFormatPr defaultColWidth="8.7109375" defaultRowHeight="15" x14ac:dyDescent="0.25"/>
  <cols>
    <col min="1" max="1" width="34.140625" style="1" customWidth="1"/>
    <col min="2" max="11" width="9.5703125" style="2" customWidth="1"/>
    <col min="12" max="16384" width="8.7109375" style="1"/>
  </cols>
  <sheetData>
    <row r="1" spans="1:11" s="9" customFormat="1" x14ac:dyDescent="0.25">
      <c r="A1" s="9" t="s">
        <v>307</v>
      </c>
      <c r="B1" s="14"/>
      <c r="C1" s="14"/>
      <c r="D1" s="14"/>
      <c r="E1" s="14"/>
      <c r="F1" s="14"/>
      <c r="G1" s="14"/>
      <c r="H1" s="14"/>
      <c r="I1" s="14"/>
      <c r="J1" s="14"/>
      <c r="K1" s="14"/>
    </row>
    <row r="2" spans="1:11" x14ac:dyDescent="0.25">
      <c r="A2" s="13" t="s">
        <v>320</v>
      </c>
    </row>
    <row r="3" spans="1:11" s="9" customFormat="1" x14ac:dyDescent="0.25">
      <c r="A3" s="9" t="s">
        <v>306</v>
      </c>
      <c r="C3" s="14"/>
      <c r="D3" s="14"/>
      <c r="E3" s="14"/>
      <c r="F3" s="14"/>
      <c r="G3" s="14"/>
      <c r="H3" s="14"/>
      <c r="I3" s="14"/>
      <c r="J3" s="14"/>
      <c r="K3" s="14"/>
    </row>
    <row r="4" spans="1:11" x14ac:dyDescent="0.25">
      <c r="A4" s="19" t="s">
        <v>319</v>
      </c>
    </row>
    <row r="6" spans="1:11" s="9" customFormat="1" ht="45" x14ac:dyDescent="0.25">
      <c r="A6" s="21" t="s">
        <v>308</v>
      </c>
      <c r="B6" s="14" t="s">
        <v>297</v>
      </c>
      <c r="C6" s="14" t="s">
        <v>298</v>
      </c>
      <c r="D6" s="14" t="s">
        <v>299</v>
      </c>
      <c r="E6" s="14" t="s">
        <v>300</v>
      </c>
      <c r="F6" s="14" t="s">
        <v>301</v>
      </c>
      <c r="G6" s="14" t="s">
        <v>302</v>
      </c>
      <c r="H6" s="14" t="s">
        <v>303</v>
      </c>
      <c r="I6" s="14" t="s">
        <v>304</v>
      </c>
      <c r="J6" s="14" t="s">
        <v>305</v>
      </c>
      <c r="K6" s="8" t="s">
        <v>309</v>
      </c>
    </row>
    <row r="7" spans="1:11" x14ac:dyDescent="0.25">
      <c r="A7" s="16" t="s">
        <v>45</v>
      </c>
      <c r="B7" s="2">
        <v>50</v>
      </c>
      <c r="C7" s="2">
        <v>50</v>
      </c>
      <c r="D7" s="2">
        <v>170</v>
      </c>
      <c r="E7" s="2">
        <v>210</v>
      </c>
      <c r="F7" s="2">
        <v>340</v>
      </c>
      <c r="G7" s="2">
        <v>190</v>
      </c>
      <c r="H7" s="2">
        <v>50</v>
      </c>
      <c r="I7" s="2" t="s">
        <v>157</v>
      </c>
      <c r="J7" s="2" t="s">
        <v>157</v>
      </c>
      <c r="K7" s="2">
        <v>1050</v>
      </c>
    </row>
    <row r="8" spans="1:11" x14ac:dyDescent="0.25">
      <c r="A8" s="16" t="s">
        <v>46</v>
      </c>
      <c r="B8" s="2">
        <v>130</v>
      </c>
      <c r="C8" s="2">
        <v>190</v>
      </c>
      <c r="D8" s="2">
        <v>420</v>
      </c>
      <c r="E8" s="2">
        <v>620</v>
      </c>
      <c r="F8" s="2">
        <v>740</v>
      </c>
      <c r="G8" s="2">
        <v>280</v>
      </c>
      <c r="H8" s="2">
        <v>70</v>
      </c>
      <c r="I8" s="2">
        <v>10</v>
      </c>
      <c r="J8" s="2" t="s">
        <v>157</v>
      </c>
      <c r="K8" s="2">
        <v>2460</v>
      </c>
    </row>
    <row r="9" spans="1:11" x14ac:dyDescent="0.25">
      <c r="A9" s="16" t="s">
        <v>47</v>
      </c>
      <c r="B9" s="2">
        <v>170</v>
      </c>
      <c r="C9" s="2">
        <v>240</v>
      </c>
      <c r="D9" s="2">
        <v>590</v>
      </c>
      <c r="E9" s="2">
        <v>830</v>
      </c>
      <c r="F9" s="2">
        <v>1080</v>
      </c>
      <c r="G9" s="2">
        <v>480</v>
      </c>
      <c r="H9" s="2">
        <v>110</v>
      </c>
      <c r="I9" s="2">
        <v>10</v>
      </c>
      <c r="J9" s="2" t="s">
        <v>157</v>
      </c>
      <c r="K9" s="2">
        <v>3510</v>
      </c>
    </row>
    <row r="10" spans="1:11" x14ac:dyDescent="0.25">
      <c r="A10" s="16" t="s">
        <v>52</v>
      </c>
      <c r="B10" s="2">
        <v>1780</v>
      </c>
      <c r="C10" s="2">
        <v>4920</v>
      </c>
      <c r="D10" s="2">
        <v>7590</v>
      </c>
      <c r="E10" s="2">
        <v>7480</v>
      </c>
      <c r="F10" s="2">
        <v>9040</v>
      </c>
      <c r="G10" s="2">
        <v>3810</v>
      </c>
      <c r="H10" s="2">
        <v>950</v>
      </c>
      <c r="I10" s="2">
        <v>100</v>
      </c>
      <c r="J10" s="2">
        <v>20</v>
      </c>
      <c r="K10" s="2">
        <v>35700</v>
      </c>
    </row>
    <row r="11" spans="1:11" ht="30" x14ac:dyDescent="0.25">
      <c r="A11" s="20" t="s">
        <v>53</v>
      </c>
      <c r="B11" s="2">
        <v>6272310</v>
      </c>
      <c r="C11" s="2">
        <v>5250860</v>
      </c>
      <c r="D11" s="2">
        <v>5872090</v>
      </c>
      <c r="E11" s="2">
        <v>4200050</v>
      </c>
      <c r="F11" s="2">
        <v>2672310</v>
      </c>
      <c r="G11" s="2">
        <v>1435610</v>
      </c>
      <c r="H11" s="2">
        <v>950940</v>
      </c>
      <c r="I11" s="2">
        <v>164320</v>
      </c>
      <c r="J11" s="2">
        <v>5630</v>
      </c>
      <c r="K11" s="2">
        <v>26824120</v>
      </c>
    </row>
    <row r="12" spans="1:11" ht="30" x14ac:dyDescent="0.25">
      <c r="A12" s="20" t="s">
        <v>54</v>
      </c>
      <c r="B12" s="2">
        <v>213690</v>
      </c>
      <c r="C12" s="2">
        <v>305290</v>
      </c>
      <c r="D12" s="2">
        <v>319740</v>
      </c>
      <c r="E12" s="2">
        <v>238330</v>
      </c>
      <c r="F12" s="2">
        <v>198090</v>
      </c>
      <c r="G12" s="2">
        <v>120820</v>
      </c>
      <c r="H12" s="2">
        <v>54520</v>
      </c>
      <c r="I12" s="2">
        <v>13060</v>
      </c>
      <c r="J12" s="2">
        <v>5610</v>
      </c>
      <c r="K12" s="2">
        <v>1469150</v>
      </c>
    </row>
    <row r="15" spans="1:11" ht="45" x14ac:dyDescent="0.25">
      <c r="A15" s="21" t="s">
        <v>308</v>
      </c>
      <c r="B15" s="14" t="s">
        <v>297</v>
      </c>
      <c r="C15" s="14" t="s">
        <v>298</v>
      </c>
      <c r="D15" s="14" t="s">
        <v>299</v>
      </c>
      <c r="E15" s="14" t="s">
        <v>300</v>
      </c>
      <c r="F15" s="14" t="s">
        <v>301</v>
      </c>
      <c r="G15" s="14" t="s">
        <v>302</v>
      </c>
      <c r="H15" s="14" t="s">
        <v>303</v>
      </c>
      <c r="I15" s="14" t="s">
        <v>304</v>
      </c>
      <c r="J15" s="14" t="s">
        <v>305</v>
      </c>
      <c r="K15" s="8" t="s">
        <v>309</v>
      </c>
    </row>
    <row r="16" spans="1:11" x14ac:dyDescent="0.25">
      <c r="A16" s="16" t="s">
        <v>45</v>
      </c>
      <c r="B16" s="4">
        <f>B7/$K7</f>
        <v>4.7619047619047616E-2</v>
      </c>
      <c r="C16" s="4">
        <f t="shared" ref="C16:K16" si="0">C7/$K7</f>
        <v>4.7619047619047616E-2</v>
      </c>
      <c r="D16" s="4">
        <f t="shared" si="0"/>
        <v>0.16190476190476191</v>
      </c>
      <c r="E16" s="4">
        <f t="shared" si="0"/>
        <v>0.2</v>
      </c>
      <c r="F16" s="4">
        <f t="shared" si="0"/>
        <v>0.32380952380952382</v>
      </c>
      <c r="G16" s="4">
        <f t="shared" si="0"/>
        <v>0.18095238095238095</v>
      </c>
      <c r="H16" s="4">
        <f t="shared" si="0"/>
        <v>4.7619047619047616E-2</v>
      </c>
      <c r="I16" s="4" t="s">
        <v>157</v>
      </c>
      <c r="J16" s="4" t="s">
        <v>157</v>
      </c>
      <c r="K16" s="4">
        <f t="shared" si="0"/>
        <v>1</v>
      </c>
    </row>
    <row r="17" spans="1:11" x14ac:dyDescent="0.25">
      <c r="A17" s="16" t="s">
        <v>46</v>
      </c>
      <c r="B17" s="4">
        <f t="shared" ref="B17:K21" si="1">B8/$K8</f>
        <v>5.2845528455284556E-2</v>
      </c>
      <c r="C17" s="4">
        <f t="shared" si="1"/>
        <v>7.7235772357723581E-2</v>
      </c>
      <c r="D17" s="4">
        <f t="shared" si="1"/>
        <v>0.17073170731707318</v>
      </c>
      <c r="E17" s="4">
        <f t="shared" si="1"/>
        <v>0.25203252032520324</v>
      </c>
      <c r="F17" s="4">
        <f t="shared" si="1"/>
        <v>0.30081300813008133</v>
      </c>
      <c r="G17" s="4">
        <f t="shared" si="1"/>
        <v>0.11382113821138211</v>
      </c>
      <c r="H17" s="4">
        <f t="shared" si="1"/>
        <v>2.8455284552845527E-2</v>
      </c>
      <c r="I17" s="4">
        <f t="shared" si="1"/>
        <v>4.0650406504065045E-3</v>
      </c>
      <c r="J17" s="4" t="s">
        <v>157</v>
      </c>
      <c r="K17" s="4">
        <f t="shared" si="1"/>
        <v>1</v>
      </c>
    </row>
    <row r="18" spans="1:11" x14ac:dyDescent="0.25">
      <c r="A18" s="16" t="s">
        <v>47</v>
      </c>
      <c r="B18" s="4">
        <f t="shared" si="1"/>
        <v>4.843304843304843E-2</v>
      </c>
      <c r="C18" s="4">
        <f t="shared" si="1"/>
        <v>6.8376068376068383E-2</v>
      </c>
      <c r="D18" s="4">
        <f t="shared" si="1"/>
        <v>0.16809116809116809</v>
      </c>
      <c r="E18" s="4">
        <f t="shared" si="1"/>
        <v>0.23646723646723647</v>
      </c>
      <c r="F18" s="4">
        <f t="shared" si="1"/>
        <v>0.30769230769230771</v>
      </c>
      <c r="G18" s="4">
        <f t="shared" si="1"/>
        <v>0.13675213675213677</v>
      </c>
      <c r="H18" s="4">
        <f t="shared" si="1"/>
        <v>3.1339031339031341E-2</v>
      </c>
      <c r="I18" s="4">
        <f t="shared" si="1"/>
        <v>2.8490028490028491E-3</v>
      </c>
      <c r="J18" s="4" t="s">
        <v>157</v>
      </c>
      <c r="K18" s="4">
        <f t="shared" si="1"/>
        <v>1</v>
      </c>
    </row>
    <row r="19" spans="1:11" x14ac:dyDescent="0.25">
      <c r="A19" s="16" t="s">
        <v>52</v>
      </c>
      <c r="B19" s="4">
        <f t="shared" si="1"/>
        <v>4.985994397759104E-2</v>
      </c>
      <c r="C19" s="4">
        <f t="shared" si="1"/>
        <v>0.13781512605042018</v>
      </c>
      <c r="D19" s="4">
        <f t="shared" si="1"/>
        <v>0.21260504201680672</v>
      </c>
      <c r="E19" s="4">
        <f t="shared" si="1"/>
        <v>0.20952380952380953</v>
      </c>
      <c r="F19" s="4">
        <f t="shared" si="1"/>
        <v>0.25322128851540615</v>
      </c>
      <c r="G19" s="4">
        <f t="shared" si="1"/>
        <v>0.10672268907563025</v>
      </c>
      <c r="H19" s="4">
        <f t="shared" si="1"/>
        <v>2.661064425770308E-2</v>
      </c>
      <c r="I19" s="4">
        <f t="shared" si="1"/>
        <v>2.8011204481792717E-3</v>
      </c>
      <c r="J19" s="4">
        <f t="shared" si="1"/>
        <v>5.602240896358543E-4</v>
      </c>
      <c r="K19" s="4">
        <f t="shared" si="1"/>
        <v>1</v>
      </c>
    </row>
    <row r="20" spans="1:11" ht="30" x14ac:dyDescent="0.25">
      <c r="A20" s="20" t="s">
        <v>53</v>
      </c>
      <c r="B20" s="4">
        <f t="shared" si="1"/>
        <v>0.2338309700374141</v>
      </c>
      <c r="C20" s="4">
        <f t="shared" si="1"/>
        <v>0.19575143564821512</v>
      </c>
      <c r="D20" s="4">
        <f t="shared" si="1"/>
        <v>0.21891081608641774</v>
      </c>
      <c r="E20" s="4">
        <f t="shared" si="1"/>
        <v>0.15657736395453048</v>
      </c>
      <c r="F20" s="4">
        <f t="shared" si="1"/>
        <v>9.9623398642714092E-2</v>
      </c>
      <c r="G20" s="4">
        <f t="shared" si="1"/>
        <v>5.3519369880540346E-2</v>
      </c>
      <c r="H20" s="4">
        <f t="shared" si="1"/>
        <v>3.5450929983910001E-2</v>
      </c>
      <c r="I20" s="4">
        <f t="shared" si="1"/>
        <v>6.1258300365491956E-3</v>
      </c>
      <c r="J20" s="4">
        <f t="shared" si="1"/>
        <v>2.0988572970893359E-4</v>
      </c>
      <c r="K20" s="4">
        <f t="shared" si="1"/>
        <v>1</v>
      </c>
    </row>
    <row r="21" spans="1:11" ht="30" x14ac:dyDescent="0.25">
      <c r="A21" s="20" t="s">
        <v>54</v>
      </c>
      <c r="B21" s="4">
        <f t="shared" si="1"/>
        <v>0.14545145151958616</v>
      </c>
      <c r="C21" s="4">
        <f t="shared" si="1"/>
        <v>0.20780042881938535</v>
      </c>
      <c r="D21" s="4">
        <f t="shared" si="1"/>
        <v>0.21763604805499778</v>
      </c>
      <c r="E21" s="4">
        <f t="shared" si="1"/>
        <v>0.16222305414695573</v>
      </c>
      <c r="F21" s="4">
        <f t="shared" si="1"/>
        <v>0.13483306673927101</v>
      </c>
      <c r="G21" s="4">
        <f t="shared" si="1"/>
        <v>8.2238028792158732E-2</v>
      </c>
      <c r="H21" s="4">
        <f t="shared" si="1"/>
        <v>3.7109893475819354E-2</v>
      </c>
      <c r="I21" s="4">
        <f t="shared" si="1"/>
        <v>8.8894939250587068E-3</v>
      </c>
      <c r="J21" s="4">
        <f t="shared" si="1"/>
        <v>3.8185345267671782E-3</v>
      </c>
      <c r="K21" s="4">
        <f t="shared" si="1"/>
        <v>1</v>
      </c>
    </row>
    <row r="24" spans="1:11" ht="45" x14ac:dyDescent="0.25">
      <c r="A24" s="66" t="s">
        <v>308</v>
      </c>
      <c r="B24" s="67" t="s">
        <v>310</v>
      </c>
      <c r="C24" s="67" t="s">
        <v>311</v>
      </c>
      <c r="D24" s="68" t="s">
        <v>309</v>
      </c>
    </row>
    <row r="25" spans="1:11" x14ac:dyDescent="0.25">
      <c r="A25" s="53" t="s">
        <v>45</v>
      </c>
      <c r="B25" s="28">
        <v>0.25714285714285712</v>
      </c>
      <c r="C25" s="28">
        <v>0.75238095238095237</v>
      </c>
      <c r="D25" s="28">
        <v>1</v>
      </c>
    </row>
    <row r="26" spans="1:11" x14ac:dyDescent="0.25">
      <c r="A26" s="53" t="s">
        <v>46</v>
      </c>
      <c r="B26" s="28">
        <v>0.30081300813008133</v>
      </c>
      <c r="C26" s="28">
        <v>0.69918699186991862</v>
      </c>
      <c r="D26" s="28">
        <v>1</v>
      </c>
    </row>
    <row r="27" spans="1:11" x14ac:dyDescent="0.25">
      <c r="A27" s="53" t="s">
        <v>47</v>
      </c>
      <c r="B27" s="28">
        <v>0.28490028490028491</v>
      </c>
      <c r="C27" s="28">
        <v>0.71509971509971504</v>
      </c>
      <c r="D27" s="28">
        <v>1</v>
      </c>
    </row>
    <row r="28" spans="1:11" x14ac:dyDescent="0.25">
      <c r="A28" s="53"/>
      <c r="B28" s="28"/>
      <c r="C28" s="28"/>
      <c r="D28" s="28"/>
    </row>
    <row r="29" spans="1:11" x14ac:dyDescent="0.25">
      <c r="A29" s="53" t="s">
        <v>52</v>
      </c>
      <c r="B29" s="28">
        <v>0.40028011204481795</v>
      </c>
      <c r="C29" s="28">
        <v>0.59943977591036413</v>
      </c>
      <c r="D29" s="28">
        <v>1</v>
      </c>
    </row>
    <row r="30" spans="1:11" x14ac:dyDescent="0.25">
      <c r="A30" s="27"/>
      <c r="B30" s="35"/>
      <c r="C30" s="35"/>
      <c r="D30" s="35"/>
    </row>
    <row r="31" spans="1:11" x14ac:dyDescent="0.25">
      <c r="A31" s="57" t="s">
        <v>215</v>
      </c>
      <c r="B31" s="34">
        <v>0.57088792839396929</v>
      </c>
      <c r="C31" s="34">
        <v>0.42911207160603071</v>
      </c>
      <c r="D31" s="34">
        <v>1</v>
      </c>
    </row>
    <row r="33" spans="1:4" ht="30" x14ac:dyDescent="0.25">
      <c r="A33" s="20" t="s">
        <v>53</v>
      </c>
      <c r="B33" s="4">
        <v>0.64849322177204693</v>
      </c>
      <c r="C33" s="4">
        <v>0.35150677822795307</v>
      </c>
      <c r="D33" s="4">
        <v>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20CF1-016B-4E96-A9A1-15A42BD6C7D2}">
  <dimension ref="A1:G89"/>
  <sheetViews>
    <sheetView topLeftCell="A46" workbookViewId="0">
      <selection activeCell="G60" sqref="A50:G60"/>
    </sheetView>
  </sheetViews>
  <sheetFormatPr defaultColWidth="8.7109375" defaultRowHeight="15" x14ac:dyDescent="0.25"/>
  <cols>
    <col min="1" max="1" width="18.140625" style="1" customWidth="1"/>
    <col min="2" max="7" width="13.28515625" style="2" customWidth="1"/>
    <col min="8" max="16384" width="8.7109375" style="1"/>
  </cols>
  <sheetData>
    <row r="1" spans="1:7" x14ac:dyDescent="0.25">
      <c r="A1" s="9" t="s">
        <v>0</v>
      </c>
    </row>
    <row r="2" spans="1:7" x14ac:dyDescent="0.25">
      <c r="A2" s="10" t="s">
        <v>56</v>
      </c>
    </row>
    <row r="3" spans="1:7" x14ac:dyDescent="0.25">
      <c r="A3" s="9" t="s">
        <v>3</v>
      </c>
    </row>
    <row r="4" spans="1:7" x14ac:dyDescent="0.25">
      <c r="A4" s="10" t="s">
        <v>55</v>
      </c>
    </row>
    <row r="6" spans="1:7" s="7" customFormat="1" ht="45" x14ac:dyDescent="0.25">
      <c r="A6" s="31" t="s">
        <v>18</v>
      </c>
      <c r="B6" s="32" t="s">
        <v>20</v>
      </c>
      <c r="C6" s="32" t="s">
        <v>21</v>
      </c>
      <c r="D6" s="32" t="s">
        <v>22</v>
      </c>
      <c r="E6" s="32" t="s">
        <v>23</v>
      </c>
      <c r="F6" s="32" t="s">
        <v>24</v>
      </c>
      <c r="G6" s="32" t="s">
        <v>12</v>
      </c>
    </row>
    <row r="7" spans="1:7" s="7" customFormat="1" ht="60" x14ac:dyDescent="0.25">
      <c r="A7" s="29" t="s">
        <v>19</v>
      </c>
      <c r="B7" s="30" t="s">
        <v>25</v>
      </c>
      <c r="C7" s="30" t="s">
        <v>26</v>
      </c>
      <c r="D7" s="30" t="s">
        <v>27</v>
      </c>
      <c r="E7" s="30" t="s">
        <v>28</v>
      </c>
      <c r="F7" s="30" t="s">
        <v>29</v>
      </c>
      <c r="G7" s="30" t="s">
        <v>17</v>
      </c>
    </row>
    <row r="8" spans="1:7" x14ac:dyDescent="0.25">
      <c r="A8" s="27" t="s">
        <v>458</v>
      </c>
      <c r="B8" s="35">
        <v>470</v>
      </c>
      <c r="C8" s="35">
        <v>149</v>
      </c>
      <c r="D8" s="35">
        <v>36</v>
      </c>
      <c r="E8" s="35">
        <v>21</v>
      </c>
      <c r="F8" s="35">
        <v>4</v>
      </c>
      <c r="G8" s="35">
        <v>680</v>
      </c>
    </row>
    <row r="9" spans="1:7" x14ac:dyDescent="0.25">
      <c r="A9" s="27" t="s">
        <v>459</v>
      </c>
      <c r="B9" s="35">
        <v>362</v>
      </c>
      <c r="C9" s="35">
        <v>56</v>
      </c>
      <c r="D9" s="35">
        <v>13</v>
      </c>
      <c r="E9" s="35">
        <v>6</v>
      </c>
      <c r="F9" s="35">
        <v>2</v>
      </c>
      <c r="G9" s="35">
        <v>439</v>
      </c>
    </row>
    <row r="10" spans="1:7" x14ac:dyDescent="0.25">
      <c r="A10" s="27" t="s">
        <v>461</v>
      </c>
      <c r="B10" s="35">
        <v>204</v>
      </c>
      <c r="C10" s="35">
        <v>75</v>
      </c>
      <c r="D10" s="35">
        <v>16</v>
      </c>
      <c r="E10" s="35">
        <v>10</v>
      </c>
      <c r="F10" s="35">
        <v>0</v>
      </c>
      <c r="G10" s="35">
        <v>305</v>
      </c>
    </row>
    <row r="11" spans="1:7" x14ac:dyDescent="0.25">
      <c r="A11" s="27" t="s">
        <v>460</v>
      </c>
      <c r="B11" s="35">
        <v>301</v>
      </c>
      <c r="C11" s="35">
        <v>51</v>
      </c>
      <c r="D11" s="35">
        <v>12</v>
      </c>
      <c r="E11" s="35">
        <v>8</v>
      </c>
      <c r="F11" s="35">
        <v>36</v>
      </c>
      <c r="G11" s="35">
        <v>408</v>
      </c>
    </row>
    <row r="12" spans="1:7" x14ac:dyDescent="0.25">
      <c r="A12" s="27" t="s">
        <v>61</v>
      </c>
      <c r="B12" s="35">
        <v>1337</v>
      </c>
      <c r="C12" s="35">
        <v>331</v>
      </c>
      <c r="D12" s="35">
        <v>77</v>
      </c>
      <c r="E12" s="35">
        <v>45</v>
      </c>
      <c r="F12" s="35">
        <v>42</v>
      </c>
      <c r="G12" s="35">
        <v>1832</v>
      </c>
    </row>
    <row r="13" spans="1:7" x14ac:dyDescent="0.25">
      <c r="A13" s="27"/>
      <c r="B13" s="35"/>
      <c r="C13" s="35"/>
      <c r="D13" s="35"/>
      <c r="E13" s="35"/>
      <c r="F13" s="35"/>
      <c r="G13" s="35"/>
    </row>
    <row r="14" spans="1:7" x14ac:dyDescent="0.25">
      <c r="A14" s="27" t="s">
        <v>52</v>
      </c>
      <c r="B14" s="35">
        <v>15661</v>
      </c>
      <c r="C14" s="35">
        <v>7146</v>
      </c>
      <c r="D14" s="35">
        <v>4342</v>
      </c>
      <c r="E14" s="35">
        <v>3503</v>
      </c>
      <c r="F14" s="35">
        <v>245</v>
      </c>
      <c r="G14" s="35">
        <v>30897</v>
      </c>
    </row>
    <row r="15" spans="1:7" x14ac:dyDescent="0.25">
      <c r="A15" s="27"/>
      <c r="B15" s="35"/>
      <c r="C15" s="35"/>
      <c r="D15" s="35"/>
      <c r="E15" s="35"/>
      <c r="F15" s="35"/>
      <c r="G15" s="35"/>
    </row>
    <row r="16" spans="1:7" x14ac:dyDescent="0.25">
      <c r="A16" s="33" t="s">
        <v>743</v>
      </c>
      <c r="B16" s="36">
        <v>384395</v>
      </c>
      <c r="C16" s="36">
        <v>431871</v>
      </c>
      <c r="D16" s="36">
        <v>358035</v>
      </c>
      <c r="E16" s="36">
        <v>168444</v>
      </c>
      <c r="F16" s="36">
        <v>4368</v>
      </c>
      <c r="G16" s="36">
        <v>1347113</v>
      </c>
    </row>
    <row r="18" spans="1:7" x14ac:dyDescent="0.25">
      <c r="A18" s="1" t="s">
        <v>45</v>
      </c>
      <c r="B18" s="2">
        <v>681</v>
      </c>
      <c r="C18" s="2">
        <v>144</v>
      </c>
      <c r="D18" s="2">
        <v>21</v>
      </c>
      <c r="E18" s="2">
        <v>26</v>
      </c>
      <c r="F18" s="2">
        <v>3</v>
      </c>
      <c r="G18" s="2">
        <v>875</v>
      </c>
    </row>
    <row r="19" spans="1:7" x14ac:dyDescent="0.25">
      <c r="A19" s="1" t="s">
        <v>46</v>
      </c>
      <c r="B19" s="2">
        <v>1314</v>
      </c>
      <c r="C19" s="2">
        <v>365</v>
      </c>
      <c r="D19" s="2">
        <v>184</v>
      </c>
      <c r="E19" s="2">
        <v>75</v>
      </c>
      <c r="F19" s="2">
        <v>42</v>
      </c>
      <c r="G19" s="2">
        <v>1980</v>
      </c>
    </row>
    <row r="20" spans="1:7" x14ac:dyDescent="0.25">
      <c r="A20" s="1" t="s">
        <v>47</v>
      </c>
      <c r="B20" s="2">
        <v>1995</v>
      </c>
      <c r="C20" s="2">
        <v>509</v>
      </c>
      <c r="D20" s="2">
        <v>205</v>
      </c>
      <c r="E20" s="2">
        <v>101</v>
      </c>
      <c r="F20" s="2">
        <v>45</v>
      </c>
      <c r="G20" s="2">
        <v>2855</v>
      </c>
    </row>
    <row r="21" spans="1:7" ht="60" x14ac:dyDescent="0.25">
      <c r="A21" s="5" t="s">
        <v>49</v>
      </c>
      <c r="B21" s="2">
        <v>566</v>
      </c>
      <c r="C21" s="2">
        <v>129</v>
      </c>
      <c r="D21" s="2">
        <v>30</v>
      </c>
      <c r="E21" s="2">
        <v>20</v>
      </c>
      <c r="F21" s="2">
        <v>2</v>
      </c>
      <c r="G21" s="2">
        <v>747</v>
      </c>
    </row>
    <row r="22" spans="1:7" ht="30" x14ac:dyDescent="0.25">
      <c r="A22" s="5" t="s">
        <v>51</v>
      </c>
      <c r="B22" s="2">
        <v>469</v>
      </c>
      <c r="C22" s="2">
        <v>151</v>
      </c>
      <c r="D22" s="2">
        <v>37</v>
      </c>
      <c r="E22" s="2">
        <v>22</v>
      </c>
      <c r="F22" s="2">
        <v>4</v>
      </c>
      <c r="G22" s="2">
        <v>683</v>
      </c>
    </row>
    <row r="23" spans="1:7" ht="75" x14ac:dyDescent="0.25">
      <c r="A23" s="5" t="s">
        <v>50</v>
      </c>
      <c r="B23" s="2">
        <v>483</v>
      </c>
      <c r="C23" s="2">
        <v>158</v>
      </c>
      <c r="D23" s="2">
        <v>133</v>
      </c>
      <c r="E23" s="2">
        <v>47</v>
      </c>
      <c r="F23" s="2">
        <v>36</v>
      </c>
      <c r="G23" s="2">
        <v>857</v>
      </c>
    </row>
    <row r="24" spans="1:7" ht="30" x14ac:dyDescent="0.25">
      <c r="A24" s="5" t="s">
        <v>53</v>
      </c>
      <c r="B24" s="2">
        <v>5753255</v>
      </c>
      <c r="C24" s="2">
        <v>7810175</v>
      </c>
      <c r="D24" s="2">
        <v>5739467</v>
      </c>
      <c r="E24" s="2">
        <v>5376041</v>
      </c>
      <c r="F24" s="2">
        <v>104262</v>
      </c>
      <c r="G24" s="2">
        <v>24783200</v>
      </c>
    </row>
    <row r="25" spans="1:7" x14ac:dyDescent="0.25">
      <c r="B25" s="1"/>
      <c r="C25" s="1"/>
      <c r="D25" s="1"/>
      <c r="E25" s="1"/>
      <c r="F25" s="1"/>
      <c r="G25" s="1"/>
    </row>
    <row r="26" spans="1:7" s="9" customFormat="1" x14ac:dyDescent="0.25">
      <c r="A26" s="9" t="s">
        <v>57</v>
      </c>
      <c r="B26" s="14">
        <v>470</v>
      </c>
      <c r="C26" s="14">
        <v>149</v>
      </c>
      <c r="D26" s="14">
        <v>36</v>
      </c>
      <c r="E26" s="14">
        <v>21</v>
      </c>
      <c r="F26" s="14">
        <v>4</v>
      </c>
      <c r="G26" s="14">
        <v>680</v>
      </c>
    </row>
    <row r="27" spans="1:7" x14ac:dyDescent="0.25">
      <c r="A27" s="10" t="s">
        <v>30</v>
      </c>
      <c r="B27" s="13">
        <v>174</v>
      </c>
      <c r="C27" s="13">
        <v>22</v>
      </c>
      <c r="D27" s="13">
        <v>2</v>
      </c>
      <c r="E27" s="13">
        <v>2</v>
      </c>
      <c r="F27" s="13">
        <v>1</v>
      </c>
      <c r="G27" s="13">
        <v>201</v>
      </c>
    </row>
    <row r="28" spans="1:7" x14ac:dyDescent="0.25">
      <c r="A28" s="10" t="s">
        <v>31</v>
      </c>
      <c r="B28" s="13">
        <v>91</v>
      </c>
      <c r="C28" s="13">
        <v>24</v>
      </c>
      <c r="D28" s="13">
        <v>18</v>
      </c>
      <c r="E28" s="13">
        <v>4</v>
      </c>
      <c r="F28" s="13">
        <v>0</v>
      </c>
      <c r="G28" s="13">
        <v>137</v>
      </c>
    </row>
    <row r="29" spans="1:7" x14ac:dyDescent="0.25">
      <c r="A29" s="10" t="s">
        <v>32</v>
      </c>
      <c r="B29" s="13">
        <v>82</v>
      </c>
      <c r="C29" s="13">
        <v>30</v>
      </c>
      <c r="D29" s="13">
        <v>0</v>
      </c>
      <c r="E29" s="13">
        <v>5</v>
      </c>
      <c r="F29" s="13">
        <v>0</v>
      </c>
      <c r="G29" s="13">
        <v>117</v>
      </c>
    </row>
    <row r="30" spans="1:7" x14ac:dyDescent="0.25">
      <c r="A30" s="10" t="s">
        <v>33</v>
      </c>
      <c r="B30" s="13">
        <v>105</v>
      </c>
      <c r="C30" s="13">
        <v>26</v>
      </c>
      <c r="D30" s="13">
        <v>6</v>
      </c>
      <c r="E30" s="13">
        <v>4</v>
      </c>
      <c r="F30" s="13">
        <v>3</v>
      </c>
      <c r="G30" s="13">
        <v>144</v>
      </c>
    </row>
    <row r="31" spans="1:7" x14ac:dyDescent="0.25">
      <c r="A31" s="10" t="s">
        <v>34</v>
      </c>
      <c r="B31" s="13">
        <v>18</v>
      </c>
      <c r="C31" s="13">
        <v>47</v>
      </c>
      <c r="D31" s="13">
        <v>10</v>
      </c>
      <c r="E31" s="13">
        <v>6</v>
      </c>
      <c r="F31" s="13">
        <v>0</v>
      </c>
      <c r="G31" s="13">
        <v>81</v>
      </c>
    </row>
    <row r="32" spans="1:7" s="9" customFormat="1" x14ac:dyDescent="0.25">
      <c r="A32" s="9" t="s">
        <v>58</v>
      </c>
      <c r="B32" s="14">
        <v>362</v>
      </c>
      <c r="C32" s="14">
        <v>56</v>
      </c>
      <c r="D32" s="14">
        <v>13</v>
      </c>
      <c r="E32" s="14">
        <v>6</v>
      </c>
      <c r="F32" s="14">
        <v>2</v>
      </c>
      <c r="G32" s="14">
        <v>439</v>
      </c>
    </row>
    <row r="33" spans="1:7" x14ac:dyDescent="0.25">
      <c r="A33" s="10" t="s">
        <v>35</v>
      </c>
      <c r="B33" s="13">
        <v>100</v>
      </c>
      <c r="C33" s="13">
        <v>20</v>
      </c>
      <c r="D33" s="13">
        <v>4</v>
      </c>
      <c r="E33" s="13">
        <v>1</v>
      </c>
      <c r="F33" s="13">
        <v>0</v>
      </c>
      <c r="G33" s="13">
        <v>125</v>
      </c>
    </row>
    <row r="34" spans="1:7" x14ac:dyDescent="0.25">
      <c r="A34" s="10" t="s">
        <v>36</v>
      </c>
      <c r="B34" s="13">
        <v>76</v>
      </c>
      <c r="C34" s="13">
        <v>9</v>
      </c>
      <c r="D34" s="13">
        <v>5</v>
      </c>
      <c r="E34" s="13">
        <v>2</v>
      </c>
      <c r="F34" s="13">
        <v>1</v>
      </c>
      <c r="G34" s="13">
        <v>93</v>
      </c>
    </row>
    <row r="35" spans="1:7" x14ac:dyDescent="0.25">
      <c r="A35" s="10" t="s">
        <v>37</v>
      </c>
      <c r="B35" s="13">
        <v>85</v>
      </c>
      <c r="C35" s="13">
        <v>16</v>
      </c>
      <c r="D35" s="13">
        <v>3</v>
      </c>
      <c r="E35" s="13">
        <v>3</v>
      </c>
      <c r="F35" s="13">
        <v>0</v>
      </c>
      <c r="G35" s="13">
        <v>107</v>
      </c>
    </row>
    <row r="36" spans="1:7" x14ac:dyDescent="0.25">
      <c r="A36" s="10" t="s">
        <v>38</v>
      </c>
      <c r="B36" s="13">
        <v>101</v>
      </c>
      <c r="C36" s="13">
        <v>11</v>
      </c>
      <c r="D36" s="13">
        <v>1</v>
      </c>
      <c r="E36" s="13">
        <v>0</v>
      </c>
      <c r="F36" s="13">
        <v>1</v>
      </c>
      <c r="G36" s="13">
        <v>114</v>
      </c>
    </row>
    <row r="37" spans="1:7" s="9" customFormat="1" x14ac:dyDescent="0.25">
      <c r="A37" s="9" t="s">
        <v>60</v>
      </c>
      <c r="B37" s="14">
        <v>301</v>
      </c>
      <c r="C37" s="14">
        <v>51</v>
      </c>
      <c r="D37" s="14">
        <v>12</v>
      </c>
      <c r="E37" s="14">
        <v>8</v>
      </c>
      <c r="F37" s="14">
        <v>36</v>
      </c>
      <c r="G37" s="14">
        <v>408</v>
      </c>
    </row>
    <row r="38" spans="1:7" x14ac:dyDescent="0.25">
      <c r="A38" s="10" t="s">
        <v>39</v>
      </c>
      <c r="B38" s="13">
        <v>143</v>
      </c>
      <c r="C38" s="13">
        <v>10</v>
      </c>
      <c r="D38" s="13">
        <v>1</v>
      </c>
      <c r="E38" s="13">
        <v>2</v>
      </c>
      <c r="F38" s="13">
        <v>35</v>
      </c>
      <c r="G38" s="13">
        <v>191</v>
      </c>
    </row>
    <row r="39" spans="1:7" x14ac:dyDescent="0.25">
      <c r="A39" s="10" t="s">
        <v>40</v>
      </c>
      <c r="B39" s="13">
        <v>97</v>
      </c>
      <c r="C39" s="13">
        <v>37</v>
      </c>
      <c r="D39" s="13">
        <v>10</v>
      </c>
      <c r="E39" s="13">
        <v>4</v>
      </c>
      <c r="F39" s="13">
        <v>1</v>
      </c>
      <c r="G39" s="13">
        <v>149</v>
      </c>
    </row>
    <row r="40" spans="1:7" x14ac:dyDescent="0.25">
      <c r="A40" s="10" t="s">
        <v>41</v>
      </c>
      <c r="B40" s="13">
        <v>61</v>
      </c>
      <c r="C40" s="13">
        <v>4</v>
      </c>
      <c r="D40" s="13">
        <v>1</v>
      </c>
      <c r="E40" s="13">
        <v>2</v>
      </c>
      <c r="F40" s="13">
        <v>0</v>
      </c>
      <c r="G40" s="13">
        <v>68</v>
      </c>
    </row>
    <row r="41" spans="1:7" s="9" customFormat="1" x14ac:dyDescent="0.25">
      <c r="A41" s="9" t="s">
        <v>59</v>
      </c>
      <c r="B41" s="14">
        <v>204</v>
      </c>
      <c r="C41" s="14">
        <v>75</v>
      </c>
      <c r="D41" s="14">
        <v>16</v>
      </c>
      <c r="E41" s="14">
        <v>10</v>
      </c>
      <c r="F41" s="14">
        <v>0</v>
      </c>
      <c r="G41" s="14">
        <v>305</v>
      </c>
    </row>
    <row r="42" spans="1:7" x14ac:dyDescent="0.25">
      <c r="A42" s="10" t="s">
        <v>42</v>
      </c>
      <c r="B42" s="13">
        <v>78</v>
      </c>
      <c r="C42" s="13">
        <v>22</v>
      </c>
      <c r="D42" s="13">
        <v>5</v>
      </c>
      <c r="E42" s="13">
        <v>4</v>
      </c>
      <c r="F42" s="13">
        <v>0</v>
      </c>
      <c r="G42" s="13">
        <v>109</v>
      </c>
    </row>
    <row r="43" spans="1:7" x14ac:dyDescent="0.25">
      <c r="A43" s="10" t="s">
        <v>43</v>
      </c>
      <c r="B43" s="13">
        <v>76</v>
      </c>
      <c r="C43" s="13">
        <v>21</v>
      </c>
      <c r="D43" s="13">
        <v>5</v>
      </c>
      <c r="E43" s="13">
        <v>5</v>
      </c>
      <c r="F43" s="13">
        <v>0</v>
      </c>
      <c r="G43" s="13">
        <v>107</v>
      </c>
    </row>
    <row r="44" spans="1:7" x14ac:dyDescent="0.25">
      <c r="A44" s="10" t="s">
        <v>44</v>
      </c>
      <c r="B44" s="13">
        <v>50</v>
      </c>
      <c r="C44" s="13">
        <v>32</v>
      </c>
      <c r="D44" s="13">
        <v>6</v>
      </c>
      <c r="E44" s="13">
        <v>1</v>
      </c>
      <c r="F44" s="13">
        <v>0</v>
      </c>
      <c r="G44" s="13">
        <v>89</v>
      </c>
    </row>
    <row r="45" spans="1:7" s="9" customFormat="1" x14ac:dyDescent="0.25">
      <c r="A45" s="9" t="s">
        <v>61</v>
      </c>
      <c r="B45" s="14">
        <v>1337</v>
      </c>
      <c r="C45" s="14">
        <v>331</v>
      </c>
      <c r="D45" s="14">
        <v>77</v>
      </c>
      <c r="E45" s="14">
        <v>45</v>
      </c>
      <c r="F45" s="14">
        <v>42</v>
      </c>
      <c r="G45" s="14">
        <v>1832</v>
      </c>
    </row>
    <row r="47" spans="1:7" x14ac:dyDescent="0.25">
      <c r="A47" s="1" t="s">
        <v>48</v>
      </c>
    </row>
    <row r="50" spans="1:7" s="7" customFormat="1" ht="45" x14ac:dyDescent="0.25">
      <c r="A50" s="31" t="s">
        <v>18</v>
      </c>
      <c r="B50" s="32" t="s">
        <v>20</v>
      </c>
      <c r="C50" s="32" t="s">
        <v>21</v>
      </c>
      <c r="D50" s="32" t="s">
        <v>22</v>
      </c>
      <c r="E50" s="32" t="s">
        <v>23</v>
      </c>
      <c r="F50" s="32" t="s">
        <v>24</v>
      </c>
      <c r="G50" s="32" t="s">
        <v>12</v>
      </c>
    </row>
    <row r="51" spans="1:7" s="7" customFormat="1" ht="60" x14ac:dyDescent="0.25">
      <c r="A51" s="29" t="s">
        <v>19</v>
      </c>
      <c r="B51" s="30" t="s">
        <v>25</v>
      </c>
      <c r="C51" s="30" t="s">
        <v>26</v>
      </c>
      <c r="D51" s="30" t="s">
        <v>27</v>
      </c>
      <c r="E51" s="30" t="s">
        <v>28</v>
      </c>
      <c r="F51" s="30" t="s">
        <v>29</v>
      </c>
      <c r="G51" s="30" t="s">
        <v>17</v>
      </c>
    </row>
    <row r="52" spans="1:7" x14ac:dyDescent="0.25">
      <c r="A52" s="27" t="s">
        <v>458</v>
      </c>
      <c r="B52" s="28">
        <v>0.69117647058823528</v>
      </c>
      <c r="C52" s="28">
        <v>0.21911764705882353</v>
      </c>
      <c r="D52" s="28">
        <v>5.2941176470588235E-2</v>
      </c>
      <c r="E52" s="28">
        <v>3.0882352941176472E-2</v>
      </c>
      <c r="F52" s="28">
        <v>5.8823529411764705E-3</v>
      </c>
      <c r="G52" s="28">
        <v>1</v>
      </c>
    </row>
    <row r="53" spans="1:7" x14ac:dyDescent="0.25">
      <c r="A53" s="27" t="s">
        <v>459</v>
      </c>
      <c r="B53" s="28">
        <v>0.82460136674259676</v>
      </c>
      <c r="C53" s="28">
        <v>0.12756264236902051</v>
      </c>
      <c r="D53" s="28">
        <v>2.9612756264236904E-2</v>
      </c>
      <c r="E53" s="28">
        <v>1.366742596810934E-2</v>
      </c>
      <c r="F53" s="28">
        <v>4.5558086560364463E-3</v>
      </c>
      <c r="G53" s="28">
        <v>1</v>
      </c>
    </row>
    <row r="54" spans="1:7" x14ac:dyDescent="0.25">
      <c r="A54" s="27" t="s">
        <v>461</v>
      </c>
      <c r="B54" s="28">
        <v>0.66885245901639345</v>
      </c>
      <c r="C54" s="28">
        <v>0.24590163934426229</v>
      </c>
      <c r="D54" s="28">
        <v>5.2459016393442623E-2</v>
      </c>
      <c r="E54" s="28">
        <v>3.2786885245901641E-2</v>
      </c>
      <c r="F54" s="28">
        <v>0</v>
      </c>
      <c r="G54" s="28">
        <v>1</v>
      </c>
    </row>
    <row r="55" spans="1:7" x14ac:dyDescent="0.25">
      <c r="A55" s="27" t="s">
        <v>460</v>
      </c>
      <c r="B55" s="28">
        <v>0.73774509803921573</v>
      </c>
      <c r="C55" s="28">
        <v>0.125</v>
      </c>
      <c r="D55" s="28">
        <v>2.9411764705882353E-2</v>
      </c>
      <c r="E55" s="28">
        <v>1.9607843137254902E-2</v>
      </c>
      <c r="F55" s="28">
        <v>8.8235294117647065E-2</v>
      </c>
      <c r="G55" s="28">
        <v>1</v>
      </c>
    </row>
    <row r="56" spans="1:7" x14ac:dyDescent="0.25">
      <c r="A56" s="27" t="s">
        <v>61</v>
      </c>
      <c r="B56" s="28">
        <v>0.72980349344978168</v>
      </c>
      <c r="C56" s="28">
        <v>0.1806768558951965</v>
      </c>
      <c r="D56" s="28">
        <v>4.203056768558952E-2</v>
      </c>
      <c r="E56" s="28">
        <v>2.4563318777292575E-2</v>
      </c>
      <c r="F56" s="28">
        <v>2.2925764192139739E-2</v>
      </c>
      <c r="G56" s="28">
        <v>1</v>
      </c>
    </row>
    <row r="57" spans="1:7" x14ac:dyDescent="0.25">
      <c r="A57" s="27"/>
      <c r="B57" s="28"/>
      <c r="C57" s="28"/>
      <c r="D57" s="28"/>
      <c r="E57" s="28"/>
      <c r="F57" s="28"/>
      <c r="G57" s="28"/>
    </row>
    <row r="58" spans="1:7" x14ac:dyDescent="0.25">
      <c r="A58" s="27" t="s">
        <v>52</v>
      </c>
      <c r="B58" s="28">
        <v>0.50687769039065278</v>
      </c>
      <c r="C58" s="28">
        <v>0.23128459073696475</v>
      </c>
      <c r="D58" s="28">
        <v>0.14053144318218597</v>
      </c>
      <c r="E58" s="28">
        <v>0.11337670323979675</v>
      </c>
      <c r="F58" s="28">
        <v>7.9295724503997151E-3</v>
      </c>
      <c r="G58" s="28">
        <v>1</v>
      </c>
    </row>
    <row r="59" spans="1:7" x14ac:dyDescent="0.25">
      <c r="A59" s="27"/>
      <c r="B59" s="28"/>
      <c r="C59" s="28"/>
      <c r="D59" s="28"/>
      <c r="E59" s="28"/>
      <c r="F59" s="28"/>
      <c r="G59" s="28"/>
    </row>
    <row r="60" spans="1:7" x14ac:dyDescent="0.25">
      <c r="A60" s="33" t="s">
        <v>215</v>
      </c>
      <c r="B60" s="34">
        <v>0.28534725743126227</v>
      </c>
      <c r="C60" s="34">
        <v>0.32059003216508192</v>
      </c>
      <c r="D60" s="34">
        <v>0.26577948546261526</v>
      </c>
      <c r="E60" s="34">
        <v>0.1250407352612587</v>
      </c>
      <c r="F60" s="34">
        <v>3.2424896797818743E-3</v>
      </c>
      <c r="G60" s="34">
        <v>1</v>
      </c>
    </row>
    <row r="61" spans="1:7" x14ac:dyDescent="0.25">
      <c r="B61" s="4"/>
      <c r="C61" s="4"/>
      <c r="D61" s="4"/>
      <c r="E61" s="4"/>
      <c r="F61" s="4"/>
      <c r="G61" s="4"/>
    </row>
    <row r="62" spans="1:7" x14ac:dyDescent="0.25">
      <c r="A62" s="1" t="s">
        <v>45</v>
      </c>
      <c r="B62" s="4">
        <v>0.77828571428571425</v>
      </c>
      <c r="C62" s="4">
        <v>0.16457142857142856</v>
      </c>
      <c r="D62" s="4">
        <v>2.4E-2</v>
      </c>
      <c r="E62" s="4">
        <v>2.9714285714285714E-2</v>
      </c>
      <c r="F62" s="4">
        <v>3.4285714285714284E-3</v>
      </c>
      <c r="G62" s="4">
        <v>1</v>
      </c>
    </row>
    <row r="63" spans="1:7" x14ac:dyDescent="0.25">
      <c r="A63" s="1" t="s">
        <v>46</v>
      </c>
      <c r="B63" s="4">
        <v>0.66363636363636369</v>
      </c>
      <c r="C63" s="4">
        <v>0.18434343434343434</v>
      </c>
      <c r="D63" s="4">
        <v>9.2929292929292931E-2</v>
      </c>
      <c r="E63" s="4">
        <v>3.787878787878788E-2</v>
      </c>
      <c r="F63" s="4">
        <v>2.1212121212121213E-2</v>
      </c>
      <c r="G63" s="4">
        <v>1</v>
      </c>
    </row>
    <row r="64" spans="1:7" x14ac:dyDescent="0.25">
      <c r="A64" s="1" t="s">
        <v>47</v>
      </c>
      <c r="B64" s="4">
        <v>0.69877408056042034</v>
      </c>
      <c r="C64" s="4">
        <v>0.17828371278458843</v>
      </c>
      <c r="D64" s="4">
        <v>7.1803852889667244E-2</v>
      </c>
      <c r="E64" s="4">
        <v>3.5376532399299478E-2</v>
      </c>
      <c r="F64" s="4">
        <v>1.5761821366024518E-2</v>
      </c>
      <c r="G64" s="4">
        <v>1</v>
      </c>
    </row>
    <row r="65" spans="1:7" ht="60" x14ac:dyDescent="0.25">
      <c r="A65" s="5" t="s">
        <v>49</v>
      </c>
      <c r="B65" s="4">
        <v>0.7576974564926372</v>
      </c>
      <c r="C65" s="4">
        <v>0.17269076305220885</v>
      </c>
      <c r="D65" s="4">
        <v>4.0160642570281124E-2</v>
      </c>
      <c r="E65" s="4">
        <v>2.677376171352075E-2</v>
      </c>
      <c r="F65" s="4">
        <v>2.6773761713520749E-3</v>
      </c>
      <c r="G65" s="4">
        <v>1</v>
      </c>
    </row>
    <row r="66" spans="1:7" ht="30" x14ac:dyDescent="0.25">
      <c r="A66" s="5" t="s">
        <v>51</v>
      </c>
      <c r="B66" s="4">
        <v>0.6866764275256223</v>
      </c>
      <c r="C66" s="4">
        <v>0.22108345534407028</v>
      </c>
      <c r="D66" s="4">
        <v>5.4172767203513911E-2</v>
      </c>
      <c r="E66" s="4">
        <v>3.2210834553440704E-2</v>
      </c>
      <c r="F66" s="4">
        <v>5.8565153733528552E-3</v>
      </c>
      <c r="G66" s="4">
        <v>1</v>
      </c>
    </row>
    <row r="67" spans="1:7" ht="75" x14ac:dyDescent="0.25">
      <c r="A67" s="5" t="s">
        <v>50</v>
      </c>
      <c r="B67" s="4">
        <v>0.56359393232205368</v>
      </c>
      <c r="C67" s="4">
        <v>0.18436406067677946</v>
      </c>
      <c r="D67" s="4">
        <v>0.15519253208868145</v>
      </c>
      <c r="E67" s="4">
        <v>5.4842473745624273E-2</v>
      </c>
      <c r="F67" s="4">
        <v>4.2007001166861145E-2</v>
      </c>
      <c r="G67" s="4">
        <v>1</v>
      </c>
    </row>
    <row r="68" spans="1:7" ht="30" x14ac:dyDescent="0.25">
      <c r="A68" s="5" t="s">
        <v>53</v>
      </c>
      <c r="B68" s="4">
        <v>0.23214334710610413</v>
      </c>
      <c r="C68" s="4">
        <v>0.3151398931534265</v>
      </c>
      <c r="D68" s="4">
        <v>0.23158700248555472</v>
      </c>
      <c r="E68" s="4">
        <v>0.21692279447367571</v>
      </c>
      <c r="F68" s="4">
        <v>4.2069627812389042E-3</v>
      </c>
      <c r="G68" s="4">
        <v>1</v>
      </c>
    </row>
    <row r="70" spans="1:7" s="9" customFormat="1" x14ac:dyDescent="0.25">
      <c r="A70" s="9" t="s">
        <v>57</v>
      </c>
      <c r="B70" s="12">
        <v>0.69117647058823528</v>
      </c>
      <c r="C70" s="12">
        <v>0.21911764705882353</v>
      </c>
      <c r="D70" s="12">
        <v>5.2941176470588235E-2</v>
      </c>
      <c r="E70" s="12">
        <v>3.0882352941176472E-2</v>
      </c>
      <c r="F70" s="12">
        <v>5.8823529411764705E-3</v>
      </c>
      <c r="G70" s="12">
        <v>1</v>
      </c>
    </row>
    <row r="71" spans="1:7" x14ac:dyDescent="0.25">
      <c r="A71" s="10" t="s">
        <v>30</v>
      </c>
      <c r="B71" s="11">
        <v>0.86567164179104472</v>
      </c>
      <c r="C71" s="11">
        <v>0.10945273631840796</v>
      </c>
      <c r="D71" s="11">
        <v>9.9502487562189053E-3</v>
      </c>
      <c r="E71" s="11">
        <v>9.9502487562189053E-3</v>
      </c>
      <c r="F71" s="11">
        <v>4.9751243781094526E-3</v>
      </c>
      <c r="G71" s="11">
        <v>1</v>
      </c>
    </row>
    <row r="72" spans="1:7" x14ac:dyDescent="0.25">
      <c r="A72" s="10" t="s">
        <v>31</v>
      </c>
      <c r="B72" s="11">
        <v>0.66423357664233573</v>
      </c>
      <c r="C72" s="11">
        <v>0.17518248175182483</v>
      </c>
      <c r="D72" s="11">
        <v>0.13138686131386862</v>
      </c>
      <c r="E72" s="11">
        <v>2.9197080291970802E-2</v>
      </c>
      <c r="F72" s="11">
        <v>0</v>
      </c>
      <c r="G72" s="11">
        <v>1</v>
      </c>
    </row>
    <row r="73" spans="1:7" x14ac:dyDescent="0.25">
      <c r="A73" s="10" t="s">
        <v>32</v>
      </c>
      <c r="B73" s="11">
        <v>0.70085470085470081</v>
      </c>
      <c r="C73" s="11">
        <v>0.25641025641025639</v>
      </c>
      <c r="D73" s="11">
        <v>0</v>
      </c>
      <c r="E73" s="11">
        <v>4.2735042735042736E-2</v>
      </c>
      <c r="F73" s="11">
        <v>0</v>
      </c>
      <c r="G73" s="11">
        <v>1</v>
      </c>
    </row>
    <row r="74" spans="1:7" x14ac:dyDescent="0.25">
      <c r="A74" s="10" t="s">
        <v>33</v>
      </c>
      <c r="B74" s="11">
        <v>0.72916666666666663</v>
      </c>
      <c r="C74" s="11">
        <v>0.18055555555555555</v>
      </c>
      <c r="D74" s="11">
        <v>4.1666666666666664E-2</v>
      </c>
      <c r="E74" s="11">
        <v>2.7777777777777776E-2</v>
      </c>
      <c r="F74" s="11">
        <v>2.0833333333333332E-2</v>
      </c>
      <c r="G74" s="11">
        <v>1</v>
      </c>
    </row>
    <row r="75" spans="1:7" x14ac:dyDescent="0.25">
      <c r="A75" s="10" t="s">
        <v>34</v>
      </c>
      <c r="B75" s="11">
        <v>0.22222222222222221</v>
      </c>
      <c r="C75" s="11">
        <v>0.58024691358024694</v>
      </c>
      <c r="D75" s="11">
        <v>0.12345679012345678</v>
      </c>
      <c r="E75" s="11">
        <v>7.407407407407407E-2</v>
      </c>
      <c r="F75" s="11">
        <v>0</v>
      </c>
      <c r="G75" s="11">
        <v>1</v>
      </c>
    </row>
    <row r="76" spans="1:7" s="9" customFormat="1" x14ac:dyDescent="0.25">
      <c r="A76" s="9" t="s">
        <v>58</v>
      </c>
      <c r="B76" s="12">
        <v>0.82460136674259676</v>
      </c>
      <c r="C76" s="12">
        <v>0.12756264236902051</v>
      </c>
      <c r="D76" s="12">
        <v>2.9612756264236904E-2</v>
      </c>
      <c r="E76" s="12">
        <v>1.366742596810934E-2</v>
      </c>
      <c r="F76" s="12">
        <v>4.5558086560364463E-3</v>
      </c>
      <c r="G76" s="12">
        <v>1</v>
      </c>
    </row>
    <row r="77" spans="1:7" x14ac:dyDescent="0.25">
      <c r="A77" s="10" t="s">
        <v>35</v>
      </c>
      <c r="B77" s="11">
        <v>0.8</v>
      </c>
      <c r="C77" s="11">
        <v>0.16</v>
      </c>
      <c r="D77" s="11">
        <v>3.2000000000000001E-2</v>
      </c>
      <c r="E77" s="11">
        <v>8.0000000000000002E-3</v>
      </c>
      <c r="F77" s="11">
        <v>0</v>
      </c>
      <c r="G77" s="11">
        <v>1</v>
      </c>
    </row>
    <row r="78" spans="1:7" x14ac:dyDescent="0.25">
      <c r="A78" s="10" t="s">
        <v>36</v>
      </c>
      <c r="B78" s="11">
        <v>0.81720430107526887</v>
      </c>
      <c r="C78" s="11">
        <v>9.6774193548387094E-2</v>
      </c>
      <c r="D78" s="11">
        <v>5.3763440860215055E-2</v>
      </c>
      <c r="E78" s="11">
        <v>2.1505376344086023E-2</v>
      </c>
      <c r="F78" s="11">
        <v>1.0752688172043012E-2</v>
      </c>
      <c r="G78" s="11">
        <v>1</v>
      </c>
    </row>
    <row r="79" spans="1:7" x14ac:dyDescent="0.25">
      <c r="A79" s="10" t="s">
        <v>37</v>
      </c>
      <c r="B79" s="11">
        <v>0.79439252336448596</v>
      </c>
      <c r="C79" s="11">
        <v>0.14953271028037382</v>
      </c>
      <c r="D79" s="11">
        <v>2.8037383177570093E-2</v>
      </c>
      <c r="E79" s="11">
        <v>2.8037383177570093E-2</v>
      </c>
      <c r="F79" s="11">
        <v>0</v>
      </c>
      <c r="G79" s="11">
        <v>1</v>
      </c>
    </row>
    <row r="80" spans="1:7" x14ac:dyDescent="0.25">
      <c r="A80" s="10" t="s">
        <v>38</v>
      </c>
      <c r="B80" s="11">
        <v>0.88596491228070173</v>
      </c>
      <c r="C80" s="11">
        <v>9.6491228070175433E-2</v>
      </c>
      <c r="D80" s="11">
        <v>8.771929824561403E-3</v>
      </c>
      <c r="E80" s="11">
        <v>0</v>
      </c>
      <c r="F80" s="11">
        <v>8.771929824561403E-3</v>
      </c>
      <c r="G80" s="11">
        <v>1</v>
      </c>
    </row>
    <row r="81" spans="1:7" s="9" customFormat="1" x14ac:dyDescent="0.25">
      <c r="A81" s="9" t="s">
        <v>60</v>
      </c>
      <c r="B81" s="12">
        <v>0.73774509803921573</v>
      </c>
      <c r="C81" s="12">
        <v>0.125</v>
      </c>
      <c r="D81" s="12">
        <v>2.9411764705882353E-2</v>
      </c>
      <c r="E81" s="12">
        <v>1.9607843137254902E-2</v>
      </c>
      <c r="F81" s="12">
        <v>8.8235294117647065E-2</v>
      </c>
      <c r="G81" s="12">
        <v>1</v>
      </c>
    </row>
    <row r="82" spans="1:7" x14ac:dyDescent="0.25">
      <c r="A82" s="10" t="s">
        <v>39</v>
      </c>
      <c r="B82" s="11">
        <v>0.74869109947643975</v>
      </c>
      <c r="C82" s="11">
        <v>5.2356020942408377E-2</v>
      </c>
      <c r="D82" s="11">
        <v>5.235602094240838E-3</v>
      </c>
      <c r="E82" s="11">
        <v>1.0471204188481676E-2</v>
      </c>
      <c r="F82" s="11">
        <v>0.18324607329842932</v>
      </c>
      <c r="G82" s="11">
        <v>1</v>
      </c>
    </row>
    <row r="83" spans="1:7" x14ac:dyDescent="0.25">
      <c r="A83" s="10" t="s">
        <v>40</v>
      </c>
      <c r="B83" s="11">
        <v>0.65100671140939592</v>
      </c>
      <c r="C83" s="11">
        <v>0.24832214765100671</v>
      </c>
      <c r="D83" s="11">
        <v>6.7114093959731544E-2</v>
      </c>
      <c r="E83" s="11">
        <v>2.6845637583892617E-2</v>
      </c>
      <c r="F83" s="11">
        <v>6.7114093959731542E-3</v>
      </c>
      <c r="G83" s="11">
        <v>1</v>
      </c>
    </row>
    <row r="84" spans="1:7" x14ac:dyDescent="0.25">
      <c r="A84" s="10" t="s">
        <v>41</v>
      </c>
      <c r="B84" s="11">
        <v>0.8970588235294118</v>
      </c>
      <c r="C84" s="11">
        <v>5.8823529411764705E-2</v>
      </c>
      <c r="D84" s="11">
        <v>1.4705882352941176E-2</v>
      </c>
      <c r="E84" s="11">
        <v>2.9411764705882353E-2</v>
      </c>
      <c r="F84" s="11">
        <v>0</v>
      </c>
      <c r="G84" s="11">
        <v>1</v>
      </c>
    </row>
    <row r="85" spans="1:7" s="9" customFormat="1" x14ac:dyDescent="0.25">
      <c r="A85" s="9" t="s">
        <v>59</v>
      </c>
      <c r="B85" s="12">
        <v>0.66885245901639345</v>
      </c>
      <c r="C85" s="12">
        <v>0.24590163934426229</v>
      </c>
      <c r="D85" s="12">
        <v>5.2459016393442623E-2</v>
      </c>
      <c r="E85" s="12">
        <v>3.2786885245901641E-2</v>
      </c>
      <c r="F85" s="12">
        <v>0</v>
      </c>
      <c r="G85" s="12">
        <v>1</v>
      </c>
    </row>
    <row r="86" spans="1:7" x14ac:dyDescent="0.25">
      <c r="A86" s="10" t="s">
        <v>42</v>
      </c>
      <c r="B86" s="11">
        <v>0.7155963302752294</v>
      </c>
      <c r="C86" s="11">
        <v>0.20183486238532111</v>
      </c>
      <c r="D86" s="11">
        <v>4.5871559633027525E-2</v>
      </c>
      <c r="E86" s="11">
        <v>3.669724770642202E-2</v>
      </c>
      <c r="F86" s="11">
        <v>0</v>
      </c>
      <c r="G86" s="11">
        <v>1</v>
      </c>
    </row>
    <row r="87" spans="1:7" x14ac:dyDescent="0.25">
      <c r="A87" s="10" t="s">
        <v>43</v>
      </c>
      <c r="B87" s="11">
        <v>0.71028037383177567</v>
      </c>
      <c r="C87" s="11">
        <v>0.19626168224299065</v>
      </c>
      <c r="D87" s="11">
        <v>4.6728971962616821E-2</v>
      </c>
      <c r="E87" s="11">
        <v>4.6728971962616821E-2</v>
      </c>
      <c r="F87" s="11">
        <v>0</v>
      </c>
      <c r="G87" s="11">
        <v>1</v>
      </c>
    </row>
    <row r="88" spans="1:7" x14ac:dyDescent="0.25">
      <c r="A88" s="10" t="s">
        <v>44</v>
      </c>
      <c r="B88" s="11">
        <v>0.5617977528089888</v>
      </c>
      <c r="C88" s="11">
        <v>0.3595505617977528</v>
      </c>
      <c r="D88" s="11">
        <v>6.741573033707865E-2</v>
      </c>
      <c r="E88" s="11">
        <v>1.1235955056179775E-2</v>
      </c>
      <c r="F88" s="11">
        <v>0</v>
      </c>
      <c r="G88" s="11">
        <v>1</v>
      </c>
    </row>
    <row r="89" spans="1:7" s="9" customFormat="1" x14ac:dyDescent="0.25">
      <c r="A89" s="9" t="s">
        <v>61</v>
      </c>
      <c r="B89" s="12">
        <v>0.72980349344978168</v>
      </c>
      <c r="C89" s="12">
        <v>0.1806768558951965</v>
      </c>
      <c r="D89" s="12">
        <v>4.203056768558952E-2</v>
      </c>
      <c r="E89" s="12">
        <v>2.4563318777292575E-2</v>
      </c>
      <c r="F89" s="12">
        <v>2.2925764192139739E-2</v>
      </c>
      <c r="G89" s="12">
        <v>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969C0-DE77-4459-8819-A35F435176AC}">
  <dimension ref="A1:I89"/>
  <sheetViews>
    <sheetView topLeftCell="A48" workbookViewId="0">
      <selection activeCell="P51" sqref="P51"/>
    </sheetView>
  </sheetViews>
  <sheetFormatPr defaultColWidth="8.7109375" defaultRowHeight="15" x14ac:dyDescent="0.25"/>
  <cols>
    <col min="1" max="1" width="18.140625" style="1" customWidth="1"/>
    <col min="2" max="7" width="13.140625" style="2" customWidth="1"/>
    <col min="8" max="8" width="8.7109375" style="1"/>
    <col min="9" max="9" width="12.140625" style="2" bestFit="1" customWidth="1"/>
    <col min="10" max="16384" width="8.7109375" style="1"/>
  </cols>
  <sheetData>
    <row r="1" spans="1:9" x14ac:dyDescent="0.25">
      <c r="A1" s="9" t="s">
        <v>1</v>
      </c>
    </row>
    <row r="2" spans="1:9" x14ac:dyDescent="0.25">
      <c r="A2" s="10" t="s">
        <v>62</v>
      </c>
    </row>
    <row r="3" spans="1:9" x14ac:dyDescent="0.25">
      <c r="A3" s="9" t="s">
        <v>2</v>
      </c>
    </row>
    <row r="4" spans="1:9" x14ac:dyDescent="0.25">
      <c r="A4" s="10" t="s">
        <v>63</v>
      </c>
    </row>
    <row r="6" spans="1:9" s="7" customFormat="1" ht="60" x14ac:dyDescent="0.25">
      <c r="A6" s="31" t="s">
        <v>18</v>
      </c>
      <c r="B6" s="37" t="s">
        <v>70</v>
      </c>
      <c r="C6" s="37" t="s">
        <v>72</v>
      </c>
      <c r="D6" s="37" t="s">
        <v>64</v>
      </c>
      <c r="E6" s="37" t="s">
        <v>65</v>
      </c>
      <c r="F6" s="37" t="s">
        <v>66</v>
      </c>
      <c r="G6" s="37" t="s">
        <v>12</v>
      </c>
      <c r="I6" s="8" t="s">
        <v>398</v>
      </c>
    </row>
    <row r="7" spans="1:9" s="7" customFormat="1" ht="75" x14ac:dyDescent="0.25">
      <c r="A7" s="29" t="s">
        <v>19</v>
      </c>
      <c r="B7" s="38" t="s">
        <v>71</v>
      </c>
      <c r="C7" s="38" t="s">
        <v>73</v>
      </c>
      <c r="D7" s="38" t="s">
        <v>67</v>
      </c>
      <c r="E7" s="38" t="s">
        <v>68</v>
      </c>
      <c r="F7" s="38" t="s">
        <v>69</v>
      </c>
      <c r="G7" s="38" t="s">
        <v>17</v>
      </c>
      <c r="I7" s="8" t="s">
        <v>399</v>
      </c>
    </row>
    <row r="8" spans="1:9" s="7" customFormat="1" x14ac:dyDescent="0.25">
      <c r="A8" s="27" t="s">
        <v>458</v>
      </c>
      <c r="B8" s="35">
        <v>515</v>
      </c>
      <c r="C8" s="35">
        <v>1</v>
      </c>
      <c r="D8" s="35">
        <v>52</v>
      </c>
      <c r="E8" s="35">
        <v>112</v>
      </c>
      <c r="F8" s="35">
        <v>0</v>
      </c>
      <c r="G8" s="35">
        <v>680</v>
      </c>
      <c r="I8" s="6">
        <v>164</v>
      </c>
    </row>
    <row r="9" spans="1:9" s="7" customFormat="1" x14ac:dyDescent="0.25">
      <c r="A9" s="27" t="s">
        <v>459</v>
      </c>
      <c r="B9" s="35">
        <v>368</v>
      </c>
      <c r="C9" s="35">
        <v>2</v>
      </c>
      <c r="D9" s="35">
        <v>5</v>
      </c>
      <c r="E9" s="35">
        <v>63</v>
      </c>
      <c r="F9" s="35">
        <v>0</v>
      </c>
      <c r="G9" s="35">
        <v>438</v>
      </c>
      <c r="I9" s="6">
        <v>68</v>
      </c>
    </row>
    <row r="10" spans="1:9" s="7" customFormat="1" x14ac:dyDescent="0.25">
      <c r="A10" s="27" t="s">
        <v>461</v>
      </c>
      <c r="B10" s="35">
        <v>243</v>
      </c>
      <c r="C10" s="35">
        <v>2</v>
      </c>
      <c r="D10" s="35">
        <v>21</v>
      </c>
      <c r="E10" s="35">
        <v>42</v>
      </c>
      <c r="F10" s="35">
        <v>0</v>
      </c>
      <c r="G10" s="35">
        <v>308</v>
      </c>
      <c r="I10" s="6">
        <v>63</v>
      </c>
    </row>
    <row r="11" spans="1:9" s="7" customFormat="1" x14ac:dyDescent="0.25">
      <c r="A11" s="27" t="s">
        <v>460</v>
      </c>
      <c r="B11" s="35">
        <v>353</v>
      </c>
      <c r="C11" s="35">
        <v>3</v>
      </c>
      <c r="D11" s="35">
        <v>10</v>
      </c>
      <c r="E11" s="35">
        <v>45</v>
      </c>
      <c r="F11" s="35">
        <v>0</v>
      </c>
      <c r="G11" s="35">
        <v>411</v>
      </c>
      <c r="I11" s="6">
        <v>55</v>
      </c>
    </row>
    <row r="12" spans="1:9" s="7" customFormat="1" x14ac:dyDescent="0.25">
      <c r="A12" s="27" t="s">
        <v>61</v>
      </c>
      <c r="B12" s="35">
        <f>SUM(B8:B11)</f>
        <v>1479</v>
      </c>
      <c r="C12" s="35">
        <f t="shared" ref="C12:G12" si="0">SUM(C8:C11)</f>
        <v>8</v>
      </c>
      <c r="D12" s="35">
        <f t="shared" si="0"/>
        <v>88</v>
      </c>
      <c r="E12" s="35">
        <f t="shared" si="0"/>
        <v>262</v>
      </c>
      <c r="F12" s="35">
        <f t="shared" si="0"/>
        <v>0</v>
      </c>
      <c r="G12" s="35">
        <f t="shared" si="0"/>
        <v>1837</v>
      </c>
      <c r="I12" s="6">
        <f t="shared" ref="I12" si="1">D12+E12</f>
        <v>350</v>
      </c>
    </row>
    <row r="13" spans="1:9" s="7" customFormat="1" x14ac:dyDescent="0.25">
      <c r="A13" s="27"/>
      <c r="B13" s="35"/>
      <c r="C13" s="35"/>
      <c r="D13" s="35"/>
      <c r="E13" s="35"/>
      <c r="F13" s="35"/>
      <c r="G13" s="35"/>
      <c r="I13" s="6"/>
    </row>
    <row r="14" spans="1:9" x14ac:dyDescent="0.25">
      <c r="A14" s="27" t="s">
        <v>52</v>
      </c>
      <c r="B14" s="35">
        <v>21176</v>
      </c>
      <c r="C14" s="35">
        <v>96</v>
      </c>
      <c r="D14" s="35">
        <v>3239</v>
      </c>
      <c r="E14" s="35">
        <v>6371</v>
      </c>
      <c r="F14" s="35">
        <v>9</v>
      </c>
      <c r="G14" s="35">
        <v>30891</v>
      </c>
      <c r="I14" s="6">
        <f>D14+E14</f>
        <v>9610</v>
      </c>
    </row>
    <row r="15" spans="1:9" x14ac:dyDescent="0.25">
      <c r="A15" s="27"/>
      <c r="B15" s="35"/>
      <c r="C15" s="35"/>
      <c r="D15" s="35"/>
      <c r="E15" s="35"/>
      <c r="F15" s="35"/>
      <c r="G15" s="35"/>
      <c r="I15" s="6"/>
    </row>
    <row r="16" spans="1:9" x14ac:dyDescent="0.25">
      <c r="A16" s="33" t="s">
        <v>215</v>
      </c>
      <c r="B16" s="36">
        <v>889916</v>
      </c>
      <c r="C16" s="36">
        <v>4283</v>
      </c>
      <c r="D16" s="36">
        <v>222093</v>
      </c>
      <c r="E16" s="36">
        <v>228642</v>
      </c>
      <c r="F16" s="36">
        <v>2183</v>
      </c>
      <c r="G16" s="36">
        <v>1347117</v>
      </c>
      <c r="I16" s="6">
        <f>D16+E16</f>
        <v>450735</v>
      </c>
    </row>
    <row r="17" spans="1:9" s="7" customFormat="1" x14ac:dyDescent="0.25">
      <c r="A17" s="1"/>
      <c r="B17" s="2"/>
      <c r="C17" s="2"/>
      <c r="D17" s="2"/>
      <c r="E17" s="2"/>
      <c r="F17" s="2"/>
      <c r="G17" s="2"/>
      <c r="I17" s="6"/>
    </row>
    <row r="18" spans="1:9" x14ac:dyDescent="0.25">
      <c r="A18" s="1" t="s">
        <v>45</v>
      </c>
      <c r="B18" s="2">
        <v>722</v>
      </c>
      <c r="C18" s="2">
        <v>3</v>
      </c>
      <c r="D18" s="2">
        <v>41</v>
      </c>
      <c r="E18" s="2">
        <v>109</v>
      </c>
      <c r="F18" s="2">
        <v>0</v>
      </c>
      <c r="G18" s="2">
        <v>875</v>
      </c>
      <c r="I18" s="6">
        <f t="shared" ref="I18:I24" si="2">D18+E18</f>
        <v>150</v>
      </c>
    </row>
    <row r="19" spans="1:9" x14ac:dyDescent="0.25">
      <c r="A19" s="1" t="s">
        <v>46</v>
      </c>
      <c r="B19" s="2">
        <v>1556</v>
      </c>
      <c r="C19" s="2">
        <v>6</v>
      </c>
      <c r="D19" s="2">
        <v>130</v>
      </c>
      <c r="E19" s="2">
        <v>286</v>
      </c>
      <c r="F19" s="2">
        <v>1</v>
      </c>
      <c r="G19" s="2">
        <v>1979</v>
      </c>
      <c r="I19" s="6">
        <f t="shared" si="2"/>
        <v>416</v>
      </c>
    </row>
    <row r="20" spans="1:9" x14ac:dyDescent="0.25">
      <c r="A20" s="1" t="s">
        <v>47</v>
      </c>
      <c r="B20" s="2">
        <v>2279</v>
      </c>
      <c r="C20" s="2">
        <v>9</v>
      </c>
      <c r="D20" s="2">
        <v>171</v>
      </c>
      <c r="E20" s="2">
        <v>397</v>
      </c>
      <c r="F20" s="2">
        <v>1</v>
      </c>
      <c r="G20" s="2">
        <v>2857</v>
      </c>
      <c r="I20" s="6">
        <f t="shared" si="2"/>
        <v>568</v>
      </c>
    </row>
    <row r="21" spans="1:9" ht="60" x14ac:dyDescent="0.25">
      <c r="A21" s="5" t="s">
        <v>49</v>
      </c>
      <c r="B21" s="2">
        <v>608</v>
      </c>
      <c r="C21" s="2">
        <v>3</v>
      </c>
      <c r="D21" s="2">
        <v>26</v>
      </c>
      <c r="E21" s="2">
        <v>107</v>
      </c>
      <c r="F21" s="2">
        <v>0</v>
      </c>
      <c r="G21" s="2">
        <v>744</v>
      </c>
      <c r="I21" s="6">
        <f t="shared" si="2"/>
        <v>133</v>
      </c>
    </row>
    <row r="22" spans="1:9" ht="30" x14ac:dyDescent="0.25">
      <c r="A22" s="5" t="s">
        <v>51</v>
      </c>
      <c r="B22" s="2">
        <v>519</v>
      </c>
      <c r="C22" s="2">
        <v>1</v>
      </c>
      <c r="D22" s="2">
        <v>51</v>
      </c>
      <c r="E22" s="2">
        <v>114</v>
      </c>
      <c r="F22" s="2">
        <v>0</v>
      </c>
      <c r="G22" s="2">
        <v>685</v>
      </c>
      <c r="I22" s="6">
        <f t="shared" si="2"/>
        <v>165</v>
      </c>
    </row>
    <row r="23" spans="1:9" ht="75" x14ac:dyDescent="0.25">
      <c r="A23" s="5" t="s">
        <v>50</v>
      </c>
      <c r="B23" s="2">
        <v>670</v>
      </c>
      <c r="C23" s="2">
        <v>4</v>
      </c>
      <c r="D23" s="2">
        <v>74</v>
      </c>
      <c r="E23" s="2">
        <v>109</v>
      </c>
      <c r="F23" s="2">
        <v>1</v>
      </c>
      <c r="G23" s="2">
        <v>858</v>
      </c>
      <c r="I23" s="6">
        <f t="shared" si="2"/>
        <v>183</v>
      </c>
    </row>
    <row r="24" spans="1:9" ht="30" x14ac:dyDescent="0.25">
      <c r="A24" s="5" t="s">
        <v>53</v>
      </c>
      <c r="B24" s="2">
        <v>15258981</v>
      </c>
      <c r="C24" s="2">
        <v>240234</v>
      </c>
      <c r="D24" s="2">
        <v>4227756</v>
      </c>
      <c r="E24" s="2">
        <v>5023531</v>
      </c>
      <c r="F24" s="2">
        <v>32697</v>
      </c>
      <c r="G24" s="2">
        <v>24783199</v>
      </c>
      <c r="I24" s="6">
        <f t="shared" si="2"/>
        <v>9251287</v>
      </c>
    </row>
    <row r="25" spans="1:9" s="7" customFormat="1" x14ac:dyDescent="0.25">
      <c r="A25" s="1"/>
      <c r="B25" s="2"/>
      <c r="C25" s="2"/>
      <c r="D25" s="2"/>
      <c r="E25" s="2"/>
      <c r="F25" s="2"/>
      <c r="G25" s="2"/>
      <c r="I25" s="6"/>
    </row>
    <row r="26" spans="1:9" s="7" customFormat="1" x14ac:dyDescent="0.25">
      <c r="A26" s="9" t="s">
        <v>57</v>
      </c>
      <c r="B26" s="14">
        <v>515</v>
      </c>
      <c r="C26" s="14">
        <v>1</v>
      </c>
      <c r="D26" s="14">
        <v>52</v>
      </c>
      <c r="E26" s="14">
        <v>112</v>
      </c>
      <c r="F26" s="14">
        <v>0</v>
      </c>
      <c r="G26" s="14">
        <v>680</v>
      </c>
      <c r="I26" s="6">
        <f t="shared" ref="I26:I45" si="3">D26+E26</f>
        <v>164</v>
      </c>
    </row>
    <row r="27" spans="1:9" x14ac:dyDescent="0.25">
      <c r="A27" s="1" t="s">
        <v>30</v>
      </c>
      <c r="B27" s="2">
        <v>175</v>
      </c>
      <c r="C27" s="2">
        <v>1</v>
      </c>
      <c r="D27" s="2">
        <v>1</v>
      </c>
      <c r="E27" s="2">
        <v>27</v>
      </c>
      <c r="F27" s="2">
        <v>0</v>
      </c>
      <c r="G27" s="2">
        <v>204</v>
      </c>
      <c r="I27" s="6">
        <f t="shared" si="3"/>
        <v>28</v>
      </c>
    </row>
    <row r="28" spans="1:9" x14ac:dyDescent="0.25">
      <c r="A28" s="1" t="s">
        <v>31</v>
      </c>
      <c r="B28" s="2">
        <v>107</v>
      </c>
      <c r="C28" s="2">
        <v>0</v>
      </c>
      <c r="D28" s="2">
        <v>5</v>
      </c>
      <c r="E28" s="2">
        <v>21</v>
      </c>
      <c r="F28" s="2">
        <v>0</v>
      </c>
      <c r="G28" s="2">
        <v>133</v>
      </c>
      <c r="I28" s="6">
        <f t="shared" si="3"/>
        <v>26</v>
      </c>
    </row>
    <row r="29" spans="1:9" x14ac:dyDescent="0.25">
      <c r="A29" s="1" t="s">
        <v>32</v>
      </c>
      <c r="B29" s="2">
        <v>102</v>
      </c>
      <c r="C29" s="2">
        <v>0</v>
      </c>
      <c r="D29" s="2">
        <v>3</v>
      </c>
      <c r="E29" s="2">
        <v>12</v>
      </c>
      <c r="F29" s="2">
        <v>0</v>
      </c>
      <c r="G29" s="2">
        <v>117</v>
      </c>
      <c r="I29" s="6">
        <f t="shared" si="3"/>
        <v>15</v>
      </c>
    </row>
    <row r="30" spans="1:9" x14ac:dyDescent="0.25">
      <c r="A30" s="1" t="s">
        <v>33</v>
      </c>
      <c r="B30" s="2">
        <v>109</v>
      </c>
      <c r="C30" s="2">
        <v>0</v>
      </c>
      <c r="D30" s="2">
        <v>4</v>
      </c>
      <c r="E30" s="2">
        <v>30</v>
      </c>
      <c r="F30" s="2">
        <v>0</v>
      </c>
      <c r="G30" s="2">
        <v>143</v>
      </c>
      <c r="I30" s="6">
        <f t="shared" si="3"/>
        <v>34</v>
      </c>
    </row>
    <row r="31" spans="1:9" x14ac:dyDescent="0.25">
      <c r="A31" s="1" t="s">
        <v>34</v>
      </c>
      <c r="B31" s="2">
        <v>22</v>
      </c>
      <c r="C31" s="2">
        <v>0</v>
      </c>
      <c r="D31" s="2">
        <v>39</v>
      </c>
      <c r="E31" s="2">
        <v>22</v>
      </c>
      <c r="F31" s="2">
        <v>0</v>
      </c>
      <c r="G31" s="2">
        <v>83</v>
      </c>
      <c r="I31" s="6">
        <f t="shared" si="3"/>
        <v>61</v>
      </c>
    </row>
    <row r="32" spans="1:9" s="9" customFormat="1" x14ac:dyDescent="0.25">
      <c r="A32" s="9" t="s">
        <v>58</v>
      </c>
      <c r="B32" s="14">
        <v>368</v>
      </c>
      <c r="C32" s="14">
        <v>2</v>
      </c>
      <c r="D32" s="14">
        <v>5</v>
      </c>
      <c r="E32" s="14">
        <v>63</v>
      </c>
      <c r="F32" s="14">
        <v>0</v>
      </c>
      <c r="G32" s="14">
        <v>438</v>
      </c>
      <c r="I32" s="6">
        <f t="shared" si="3"/>
        <v>68</v>
      </c>
    </row>
    <row r="33" spans="1:9" x14ac:dyDescent="0.25">
      <c r="A33" s="1" t="s">
        <v>35</v>
      </c>
      <c r="B33" s="2">
        <v>95</v>
      </c>
      <c r="C33" s="2">
        <v>0</v>
      </c>
      <c r="D33" s="2">
        <v>2</v>
      </c>
      <c r="E33" s="2">
        <v>27</v>
      </c>
      <c r="F33" s="2">
        <v>0</v>
      </c>
      <c r="G33" s="2">
        <v>124</v>
      </c>
      <c r="I33" s="6">
        <f t="shared" si="3"/>
        <v>29</v>
      </c>
    </row>
    <row r="34" spans="1:9" x14ac:dyDescent="0.25">
      <c r="A34" s="1" t="s">
        <v>36</v>
      </c>
      <c r="B34" s="2">
        <v>76</v>
      </c>
      <c r="C34" s="2">
        <v>0</v>
      </c>
      <c r="D34" s="2">
        <v>0</v>
      </c>
      <c r="E34" s="2">
        <v>16</v>
      </c>
      <c r="F34" s="2">
        <v>0</v>
      </c>
      <c r="G34" s="2">
        <v>92</v>
      </c>
      <c r="I34" s="6">
        <f t="shared" si="3"/>
        <v>16</v>
      </c>
    </row>
    <row r="35" spans="1:9" x14ac:dyDescent="0.25">
      <c r="A35" s="1" t="s">
        <v>37</v>
      </c>
      <c r="B35" s="2">
        <v>96</v>
      </c>
      <c r="C35" s="2">
        <v>0</v>
      </c>
      <c r="D35" s="2">
        <v>1</v>
      </c>
      <c r="E35" s="2">
        <v>9</v>
      </c>
      <c r="F35" s="2">
        <v>0</v>
      </c>
      <c r="G35" s="2">
        <v>106</v>
      </c>
      <c r="I35" s="6">
        <f t="shared" si="3"/>
        <v>10</v>
      </c>
    </row>
    <row r="36" spans="1:9" x14ac:dyDescent="0.25">
      <c r="A36" s="1" t="s">
        <v>38</v>
      </c>
      <c r="B36" s="2">
        <v>101</v>
      </c>
      <c r="C36" s="2">
        <v>2</v>
      </c>
      <c r="D36" s="2">
        <v>2</v>
      </c>
      <c r="E36" s="2">
        <v>11</v>
      </c>
      <c r="F36" s="2">
        <v>0</v>
      </c>
      <c r="G36" s="2">
        <v>116</v>
      </c>
      <c r="I36" s="6">
        <f t="shared" si="3"/>
        <v>13</v>
      </c>
    </row>
    <row r="37" spans="1:9" s="9" customFormat="1" x14ac:dyDescent="0.25">
      <c r="A37" s="9" t="s">
        <v>60</v>
      </c>
      <c r="B37" s="14">
        <v>353</v>
      </c>
      <c r="C37" s="14">
        <v>3</v>
      </c>
      <c r="D37" s="14">
        <v>10</v>
      </c>
      <c r="E37" s="14">
        <v>45</v>
      </c>
      <c r="F37" s="14">
        <v>0</v>
      </c>
      <c r="G37" s="14">
        <v>411</v>
      </c>
      <c r="I37" s="6">
        <f t="shared" si="3"/>
        <v>55</v>
      </c>
    </row>
    <row r="38" spans="1:9" x14ac:dyDescent="0.25">
      <c r="A38" s="1" t="s">
        <v>39</v>
      </c>
      <c r="B38" s="2">
        <v>178</v>
      </c>
      <c r="C38" s="2">
        <v>2</v>
      </c>
      <c r="D38" s="2">
        <v>0</v>
      </c>
      <c r="E38" s="2">
        <v>12</v>
      </c>
      <c r="F38" s="2">
        <v>0</v>
      </c>
      <c r="G38" s="2">
        <v>192</v>
      </c>
      <c r="I38" s="6">
        <f t="shared" si="3"/>
        <v>12</v>
      </c>
    </row>
    <row r="39" spans="1:9" x14ac:dyDescent="0.25">
      <c r="A39" s="1" t="s">
        <v>40</v>
      </c>
      <c r="B39" s="2">
        <v>119</v>
      </c>
      <c r="C39" s="2">
        <v>1</v>
      </c>
      <c r="D39" s="2">
        <v>8</v>
      </c>
      <c r="E39" s="2">
        <v>23</v>
      </c>
      <c r="F39" s="2">
        <v>0</v>
      </c>
      <c r="G39" s="2">
        <v>151</v>
      </c>
      <c r="I39" s="6">
        <f t="shared" si="3"/>
        <v>31</v>
      </c>
    </row>
    <row r="40" spans="1:9" x14ac:dyDescent="0.25">
      <c r="A40" s="1" t="s">
        <v>41</v>
      </c>
      <c r="B40" s="2">
        <v>56</v>
      </c>
      <c r="C40" s="2">
        <v>0</v>
      </c>
      <c r="D40" s="2">
        <v>2</v>
      </c>
      <c r="E40" s="2">
        <v>10</v>
      </c>
      <c r="F40" s="2">
        <v>0</v>
      </c>
      <c r="G40" s="2">
        <v>68</v>
      </c>
      <c r="I40" s="6">
        <f t="shared" si="3"/>
        <v>12</v>
      </c>
    </row>
    <row r="41" spans="1:9" s="9" customFormat="1" x14ac:dyDescent="0.25">
      <c r="A41" s="9" t="s">
        <v>59</v>
      </c>
      <c r="B41" s="14">
        <v>243</v>
      </c>
      <c r="C41" s="14">
        <v>2</v>
      </c>
      <c r="D41" s="14">
        <v>21</v>
      </c>
      <c r="E41" s="14">
        <v>42</v>
      </c>
      <c r="F41" s="14">
        <v>0</v>
      </c>
      <c r="G41" s="14">
        <v>308</v>
      </c>
      <c r="I41" s="6">
        <f t="shared" si="3"/>
        <v>63</v>
      </c>
    </row>
    <row r="42" spans="1:9" x14ac:dyDescent="0.25">
      <c r="A42" s="1" t="s">
        <v>42</v>
      </c>
      <c r="B42" s="2">
        <v>90</v>
      </c>
      <c r="C42" s="2">
        <v>1</v>
      </c>
      <c r="D42" s="2">
        <v>2</v>
      </c>
      <c r="E42" s="2">
        <v>19</v>
      </c>
      <c r="F42" s="2">
        <v>0</v>
      </c>
      <c r="G42" s="2">
        <v>112</v>
      </c>
      <c r="I42" s="6">
        <f t="shared" si="3"/>
        <v>21</v>
      </c>
    </row>
    <row r="43" spans="1:9" x14ac:dyDescent="0.25">
      <c r="A43" s="1" t="s">
        <v>43</v>
      </c>
      <c r="B43" s="2">
        <v>91</v>
      </c>
      <c r="C43" s="2">
        <v>0</v>
      </c>
      <c r="D43" s="2">
        <v>6</v>
      </c>
      <c r="E43" s="2">
        <v>11</v>
      </c>
      <c r="F43" s="2">
        <v>0</v>
      </c>
      <c r="G43" s="2">
        <v>108</v>
      </c>
      <c r="I43" s="6">
        <f t="shared" si="3"/>
        <v>17</v>
      </c>
    </row>
    <row r="44" spans="1:9" x14ac:dyDescent="0.25">
      <c r="A44" s="1" t="s">
        <v>44</v>
      </c>
      <c r="B44" s="2">
        <v>62</v>
      </c>
      <c r="C44" s="2">
        <v>1</v>
      </c>
      <c r="D44" s="2">
        <v>13</v>
      </c>
      <c r="E44" s="2">
        <v>12</v>
      </c>
      <c r="F44" s="2">
        <v>0</v>
      </c>
      <c r="G44" s="2">
        <v>88</v>
      </c>
      <c r="I44" s="6">
        <f t="shared" si="3"/>
        <v>25</v>
      </c>
    </row>
    <row r="45" spans="1:9" s="9" customFormat="1" x14ac:dyDescent="0.25">
      <c r="A45" s="9" t="s">
        <v>61</v>
      </c>
      <c r="B45" s="14">
        <v>1479</v>
      </c>
      <c r="C45" s="14">
        <v>8</v>
      </c>
      <c r="D45" s="14">
        <v>88</v>
      </c>
      <c r="E45" s="14">
        <v>262</v>
      </c>
      <c r="F45" s="14">
        <v>0</v>
      </c>
      <c r="G45" s="14">
        <v>1837</v>
      </c>
      <c r="I45" s="6">
        <f t="shared" si="3"/>
        <v>350</v>
      </c>
    </row>
    <row r="47" spans="1:9" x14ac:dyDescent="0.25">
      <c r="A47" s="1" t="s">
        <v>48</v>
      </c>
    </row>
    <row r="50" spans="1:9" s="7" customFormat="1" ht="60" x14ac:dyDescent="0.25">
      <c r="A50" s="31" t="s">
        <v>18</v>
      </c>
      <c r="B50" s="37" t="s">
        <v>70</v>
      </c>
      <c r="C50" s="37" t="s">
        <v>72</v>
      </c>
      <c r="D50" s="37" t="s">
        <v>64</v>
      </c>
      <c r="E50" s="37" t="s">
        <v>65</v>
      </c>
      <c r="F50" s="37" t="s">
        <v>66</v>
      </c>
      <c r="G50" s="37" t="s">
        <v>12</v>
      </c>
      <c r="I50" s="8" t="s">
        <v>398</v>
      </c>
    </row>
    <row r="51" spans="1:9" s="7" customFormat="1" ht="75" x14ac:dyDescent="0.25">
      <c r="A51" s="29" t="s">
        <v>19</v>
      </c>
      <c r="B51" s="38" t="s">
        <v>71</v>
      </c>
      <c r="C51" s="38" t="s">
        <v>73</v>
      </c>
      <c r="D51" s="38" t="s">
        <v>67</v>
      </c>
      <c r="E51" s="38" t="s">
        <v>68</v>
      </c>
      <c r="F51" s="38" t="s">
        <v>69</v>
      </c>
      <c r="G51" s="38" t="s">
        <v>17</v>
      </c>
      <c r="I51" s="8" t="s">
        <v>399</v>
      </c>
    </row>
    <row r="52" spans="1:9" s="7" customFormat="1" x14ac:dyDescent="0.25">
      <c r="A52" s="27" t="s">
        <v>458</v>
      </c>
      <c r="B52" s="28">
        <f t="shared" ref="B52:G56" si="4">B8/$G8</f>
        <v>0.75735294117647056</v>
      </c>
      <c r="C52" s="28">
        <f t="shared" si="4"/>
        <v>1.4705882352941176E-3</v>
      </c>
      <c r="D52" s="28">
        <f t="shared" si="4"/>
        <v>7.6470588235294124E-2</v>
      </c>
      <c r="E52" s="28">
        <f t="shared" si="4"/>
        <v>0.16470588235294117</v>
      </c>
      <c r="F52" s="28">
        <f t="shared" si="4"/>
        <v>0</v>
      </c>
      <c r="G52" s="28">
        <f t="shared" si="4"/>
        <v>1</v>
      </c>
      <c r="I52" s="39">
        <f>D52+E52</f>
        <v>0.2411764705882353</v>
      </c>
    </row>
    <row r="53" spans="1:9" s="7" customFormat="1" x14ac:dyDescent="0.25">
      <c r="A53" s="27" t="s">
        <v>459</v>
      </c>
      <c r="B53" s="28">
        <f t="shared" si="4"/>
        <v>0.84018264840182644</v>
      </c>
      <c r="C53" s="28">
        <f t="shared" si="4"/>
        <v>4.5662100456621002E-3</v>
      </c>
      <c r="D53" s="28">
        <f t="shared" si="4"/>
        <v>1.1415525114155251E-2</v>
      </c>
      <c r="E53" s="28">
        <f t="shared" si="4"/>
        <v>0.14383561643835616</v>
      </c>
      <c r="F53" s="28">
        <f t="shared" si="4"/>
        <v>0</v>
      </c>
      <c r="G53" s="28">
        <f t="shared" si="4"/>
        <v>1</v>
      </c>
      <c r="I53" s="39">
        <f t="shared" ref="I53:I89" si="5">D53+E53</f>
        <v>0.15525114155251141</v>
      </c>
    </row>
    <row r="54" spans="1:9" s="7" customFormat="1" x14ac:dyDescent="0.25">
      <c r="A54" s="27" t="s">
        <v>461</v>
      </c>
      <c r="B54" s="28">
        <f t="shared" si="4"/>
        <v>0.78896103896103897</v>
      </c>
      <c r="C54" s="28">
        <f t="shared" si="4"/>
        <v>6.4935064935064939E-3</v>
      </c>
      <c r="D54" s="28">
        <f t="shared" si="4"/>
        <v>6.8181818181818177E-2</v>
      </c>
      <c r="E54" s="28">
        <f t="shared" si="4"/>
        <v>0.13636363636363635</v>
      </c>
      <c r="F54" s="28">
        <f t="shared" si="4"/>
        <v>0</v>
      </c>
      <c r="G54" s="28">
        <f t="shared" si="4"/>
        <v>1</v>
      </c>
      <c r="I54" s="39">
        <f t="shared" si="5"/>
        <v>0.20454545454545453</v>
      </c>
    </row>
    <row r="55" spans="1:9" s="7" customFormat="1" x14ac:dyDescent="0.25">
      <c r="A55" s="27" t="s">
        <v>460</v>
      </c>
      <c r="B55" s="28">
        <f t="shared" si="4"/>
        <v>0.85888077858880774</v>
      </c>
      <c r="C55" s="28">
        <f t="shared" si="4"/>
        <v>7.2992700729927005E-3</v>
      </c>
      <c r="D55" s="28">
        <f t="shared" si="4"/>
        <v>2.4330900243309004E-2</v>
      </c>
      <c r="E55" s="28">
        <f t="shared" si="4"/>
        <v>0.10948905109489052</v>
      </c>
      <c r="F55" s="28">
        <f t="shared" si="4"/>
        <v>0</v>
      </c>
      <c r="G55" s="28">
        <f t="shared" si="4"/>
        <v>1</v>
      </c>
      <c r="I55" s="39">
        <f t="shared" si="5"/>
        <v>0.13381995133819952</v>
      </c>
    </row>
    <row r="56" spans="1:9" s="7" customFormat="1" x14ac:dyDescent="0.25">
      <c r="A56" s="27" t="s">
        <v>61</v>
      </c>
      <c r="B56" s="28">
        <f t="shared" si="4"/>
        <v>0.80511703864997275</v>
      </c>
      <c r="C56" s="28">
        <f t="shared" si="4"/>
        <v>4.3549265106151338E-3</v>
      </c>
      <c r="D56" s="28">
        <f t="shared" si="4"/>
        <v>4.790419161676647E-2</v>
      </c>
      <c r="E56" s="28">
        <f t="shared" si="4"/>
        <v>0.14262384322264562</v>
      </c>
      <c r="F56" s="28">
        <f t="shared" si="4"/>
        <v>0</v>
      </c>
      <c r="G56" s="28">
        <f t="shared" si="4"/>
        <v>1</v>
      </c>
      <c r="I56" s="39">
        <f t="shared" si="5"/>
        <v>0.19052803483941211</v>
      </c>
    </row>
    <row r="57" spans="1:9" s="7" customFormat="1" x14ac:dyDescent="0.25">
      <c r="A57" s="27"/>
      <c r="B57" s="28"/>
      <c r="C57" s="28"/>
      <c r="D57" s="28"/>
      <c r="E57" s="28"/>
      <c r="F57" s="28"/>
      <c r="G57" s="28"/>
      <c r="I57" s="39"/>
    </row>
    <row r="58" spans="1:9" x14ac:dyDescent="0.25">
      <c r="A58" s="27" t="s">
        <v>52</v>
      </c>
      <c r="B58" s="28">
        <f t="shared" ref="B58:G58" si="6">B14/$G14</f>
        <v>0.68550710562947137</v>
      </c>
      <c r="C58" s="28">
        <f t="shared" si="6"/>
        <v>3.1077012722152083E-3</v>
      </c>
      <c r="D58" s="28">
        <f t="shared" si="6"/>
        <v>0.10485254604901104</v>
      </c>
      <c r="E58" s="28">
        <f t="shared" si="6"/>
        <v>0.20624130005503222</v>
      </c>
      <c r="F58" s="28">
        <f t="shared" si="6"/>
        <v>2.9134699427017579E-4</v>
      </c>
      <c r="G58" s="28">
        <f t="shared" si="6"/>
        <v>1</v>
      </c>
      <c r="I58" s="39">
        <f t="shared" si="5"/>
        <v>0.31109384610404323</v>
      </c>
    </row>
    <row r="59" spans="1:9" x14ac:dyDescent="0.25">
      <c r="A59" s="27"/>
      <c r="B59" s="28"/>
      <c r="C59" s="28"/>
      <c r="D59" s="28"/>
      <c r="E59" s="28"/>
      <c r="F59" s="28"/>
      <c r="G59" s="28"/>
      <c r="I59" s="39"/>
    </row>
    <row r="60" spans="1:9" x14ac:dyDescent="0.25">
      <c r="A60" s="33" t="s">
        <v>215</v>
      </c>
      <c r="B60" s="34">
        <f t="shared" ref="B60:G60" si="7">B16/$G16</f>
        <v>0.66060780169799649</v>
      </c>
      <c r="C60" s="34">
        <f t="shared" si="7"/>
        <v>3.1793823402124686E-3</v>
      </c>
      <c r="D60" s="34">
        <f t="shared" si="7"/>
        <v>0.16486541258108983</v>
      </c>
      <c r="E60" s="34">
        <f t="shared" si="7"/>
        <v>0.16972690568079832</v>
      </c>
      <c r="F60" s="34">
        <f t="shared" si="7"/>
        <v>1.6204976999028295E-3</v>
      </c>
      <c r="G60" s="34">
        <f t="shared" si="7"/>
        <v>1</v>
      </c>
      <c r="I60" s="39">
        <f t="shared" si="5"/>
        <v>0.33459231826188818</v>
      </c>
    </row>
    <row r="61" spans="1:9" x14ac:dyDescent="0.25">
      <c r="A61" s="5"/>
      <c r="B61" s="4"/>
      <c r="C61" s="4"/>
      <c r="D61" s="4"/>
      <c r="E61" s="4"/>
      <c r="F61" s="4"/>
      <c r="G61" s="4"/>
      <c r="I61" s="39"/>
    </row>
    <row r="62" spans="1:9" x14ac:dyDescent="0.25">
      <c r="A62" s="1" t="s">
        <v>45</v>
      </c>
      <c r="B62" s="4">
        <f t="shared" ref="B62:G68" si="8">B18/$G18</f>
        <v>0.82514285714285718</v>
      </c>
      <c r="C62" s="4">
        <f t="shared" si="8"/>
        <v>3.4285714285714284E-3</v>
      </c>
      <c r="D62" s="4">
        <f t="shared" si="8"/>
        <v>4.6857142857142854E-2</v>
      </c>
      <c r="E62" s="4">
        <f t="shared" si="8"/>
        <v>0.12457142857142857</v>
      </c>
      <c r="F62" s="4">
        <f t="shared" si="8"/>
        <v>0</v>
      </c>
      <c r="G62" s="4">
        <f t="shared" si="8"/>
        <v>1</v>
      </c>
      <c r="I62" s="39">
        <f t="shared" si="5"/>
        <v>0.17142857142857143</v>
      </c>
    </row>
    <row r="63" spans="1:9" x14ac:dyDescent="0.25">
      <c r="A63" s="1" t="s">
        <v>46</v>
      </c>
      <c r="B63" s="4">
        <f t="shared" si="8"/>
        <v>0.78625568468923701</v>
      </c>
      <c r="C63" s="4">
        <f t="shared" si="8"/>
        <v>3.0318342597271349E-3</v>
      </c>
      <c r="D63" s="4">
        <f t="shared" si="8"/>
        <v>6.568974229408793E-2</v>
      </c>
      <c r="E63" s="4">
        <f t="shared" si="8"/>
        <v>0.14451743304699344</v>
      </c>
      <c r="F63" s="4">
        <f t="shared" si="8"/>
        <v>5.0530570995452253E-4</v>
      </c>
      <c r="G63" s="4">
        <f t="shared" si="8"/>
        <v>1</v>
      </c>
      <c r="I63" s="39">
        <f t="shared" si="5"/>
        <v>0.21020717534108135</v>
      </c>
    </row>
    <row r="64" spans="1:9" x14ac:dyDescent="0.25">
      <c r="A64" s="1" t="s">
        <v>47</v>
      </c>
      <c r="B64" s="4">
        <f t="shared" si="8"/>
        <v>0.79768988449422473</v>
      </c>
      <c r="C64" s="4">
        <f t="shared" si="8"/>
        <v>3.1501575078753939E-3</v>
      </c>
      <c r="D64" s="4">
        <f t="shared" si="8"/>
        <v>5.985299264963248E-2</v>
      </c>
      <c r="E64" s="4">
        <f t="shared" si="8"/>
        <v>0.13895694784739238</v>
      </c>
      <c r="F64" s="4">
        <f t="shared" si="8"/>
        <v>3.5001750087504374E-4</v>
      </c>
      <c r="G64" s="4">
        <f t="shared" si="8"/>
        <v>1</v>
      </c>
      <c r="I64" s="39">
        <f t="shared" si="5"/>
        <v>0.19880994049702486</v>
      </c>
    </row>
    <row r="65" spans="1:9" ht="60" x14ac:dyDescent="0.25">
      <c r="A65" s="5" t="s">
        <v>49</v>
      </c>
      <c r="B65" s="4">
        <f t="shared" si="8"/>
        <v>0.81720430107526887</v>
      </c>
      <c r="C65" s="4">
        <f t="shared" si="8"/>
        <v>4.0322580645161289E-3</v>
      </c>
      <c r="D65" s="4">
        <f t="shared" si="8"/>
        <v>3.4946236559139782E-2</v>
      </c>
      <c r="E65" s="4">
        <f t="shared" si="8"/>
        <v>0.14381720430107528</v>
      </c>
      <c r="F65" s="4">
        <f t="shared" si="8"/>
        <v>0</v>
      </c>
      <c r="G65" s="4">
        <f t="shared" si="8"/>
        <v>1</v>
      </c>
      <c r="I65" s="39">
        <f t="shared" si="5"/>
        <v>0.17876344086021506</v>
      </c>
    </row>
    <row r="66" spans="1:9" ht="30" x14ac:dyDescent="0.25">
      <c r="A66" s="5" t="s">
        <v>51</v>
      </c>
      <c r="B66" s="4">
        <f t="shared" si="8"/>
        <v>0.75766423357664237</v>
      </c>
      <c r="C66" s="4">
        <f t="shared" si="8"/>
        <v>1.4598540145985401E-3</v>
      </c>
      <c r="D66" s="4">
        <f t="shared" si="8"/>
        <v>7.4452554744525543E-2</v>
      </c>
      <c r="E66" s="4">
        <f t="shared" si="8"/>
        <v>0.16642335766423358</v>
      </c>
      <c r="F66" s="4">
        <f t="shared" si="8"/>
        <v>0</v>
      </c>
      <c r="G66" s="4">
        <f t="shared" si="8"/>
        <v>1</v>
      </c>
      <c r="I66" s="39">
        <f t="shared" si="5"/>
        <v>0.24087591240875911</v>
      </c>
    </row>
    <row r="67" spans="1:9" ht="75" x14ac:dyDescent="0.25">
      <c r="A67" s="5" t="s">
        <v>50</v>
      </c>
      <c r="B67" s="4">
        <f t="shared" si="8"/>
        <v>0.78088578088578087</v>
      </c>
      <c r="C67" s="4">
        <f t="shared" si="8"/>
        <v>4.662004662004662E-3</v>
      </c>
      <c r="D67" s="4">
        <f t="shared" si="8"/>
        <v>8.6247086247086241E-2</v>
      </c>
      <c r="E67" s="4">
        <f t="shared" si="8"/>
        <v>0.12703962703962704</v>
      </c>
      <c r="F67" s="4">
        <f t="shared" si="8"/>
        <v>1.1655011655011655E-3</v>
      </c>
      <c r="G67" s="4">
        <f t="shared" si="8"/>
        <v>1</v>
      </c>
      <c r="I67" s="39">
        <f t="shared" si="5"/>
        <v>0.21328671328671328</v>
      </c>
    </row>
    <row r="68" spans="1:9" ht="30" x14ac:dyDescent="0.25">
      <c r="A68" s="5" t="s">
        <v>53</v>
      </c>
      <c r="B68" s="4">
        <f t="shared" si="8"/>
        <v>0.61569860291240042</v>
      </c>
      <c r="C68" s="4">
        <f t="shared" si="8"/>
        <v>9.693421741075476E-3</v>
      </c>
      <c r="D68" s="4">
        <f t="shared" si="8"/>
        <v>0.17058959983333871</v>
      </c>
      <c r="E68" s="4">
        <f t="shared" si="8"/>
        <v>0.20269905430691171</v>
      </c>
      <c r="F68" s="4">
        <f t="shared" si="8"/>
        <v>1.3193212062736534E-3</v>
      </c>
      <c r="G68" s="4">
        <f t="shared" si="8"/>
        <v>1</v>
      </c>
      <c r="I68" s="39">
        <f t="shared" si="5"/>
        <v>0.37328865414025042</v>
      </c>
    </row>
    <row r="69" spans="1:9" s="7" customFormat="1" x14ac:dyDescent="0.25">
      <c r="A69" s="1"/>
      <c r="B69" s="4"/>
      <c r="C69" s="4"/>
      <c r="D69" s="4"/>
      <c r="E69" s="4"/>
      <c r="F69" s="4"/>
      <c r="G69" s="4"/>
      <c r="I69" s="39"/>
    </row>
    <row r="70" spans="1:9" s="7" customFormat="1" x14ac:dyDescent="0.25">
      <c r="A70" s="9" t="s">
        <v>57</v>
      </c>
      <c r="B70" s="12">
        <f t="shared" ref="B70:G79" si="9">B26/$G26</f>
        <v>0.75735294117647056</v>
      </c>
      <c r="C70" s="12">
        <f t="shared" si="9"/>
        <v>1.4705882352941176E-3</v>
      </c>
      <c r="D70" s="12">
        <f t="shared" si="9"/>
        <v>7.6470588235294124E-2</v>
      </c>
      <c r="E70" s="12">
        <f t="shared" si="9"/>
        <v>0.16470588235294117</v>
      </c>
      <c r="F70" s="12">
        <f t="shared" si="9"/>
        <v>0</v>
      </c>
      <c r="G70" s="12">
        <f t="shared" si="9"/>
        <v>1</v>
      </c>
      <c r="I70" s="39">
        <f t="shared" si="5"/>
        <v>0.2411764705882353</v>
      </c>
    </row>
    <row r="71" spans="1:9" x14ac:dyDescent="0.25">
      <c r="A71" s="1" t="s">
        <v>30</v>
      </c>
      <c r="B71" s="4">
        <f t="shared" si="9"/>
        <v>0.85784313725490191</v>
      </c>
      <c r="C71" s="4">
        <f t="shared" si="9"/>
        <v>4.9019607843137254E-3</v>
      </c>
      <c r="D71" s="4">
        <f t="shared" si="9"/>
        <v>4.9019607843137254E-3</v>
      </c>
      <c r="E71" s="4">
        <f t="shared" si="9"/>
        <v>0.13235294117647059</v>
      </c>
      <c r="F71" s="4">
        <f t="shared" si="9"/>
        <v>0</v>
      </c>
      <c r="G71" s="4">
        <f t="shared" si="9"/>
        <v>1</v>
      </c>
      <c r="I71" s="39">
        <f t="shared" si="5"/>
        <v>0.13725490196078433</v>
      </c>
    </row>
    <row r="72" spans="1:9" x14ac:dyDescent="0.25">
      <c r="A72" s="1" t="s">
        <v>31</v>
      </c>
      <c r="B72" s="4">
        <f t="shared" si="9"/>
        <v>0.80451127819548873</v>
      </c>
      <c r="C72" s="4">
        <f t="shared" si="9"/>
        <v>0</v>
      </c>
      <c r="D72" s="4">
        <f t="shared" si="9"/>
        <v>3.7593984962406013E-2</v>
      </c>
      <c r="E72" s="4">
        <f t="shared" si="9"/>
        <v>0.15789473684210525</v>
      </c>
      <c r="F72" s="4">
        <f t="shared" si="9"/>
        <v>0</v>
      </c>
      <c r="G72" s="4">
        <f t="shared" si="9"/>
        <v>1</v>
      </c>
      <c r="I72" s="39">
        <f t="shared" si="5"/>
        <v>0.19548872180451127</v>
      </c>
    </row>
    <row r="73" spans="1:9" x14ac:dyDescent="0.25">
      <c r="A73" s="1" t="s">
        <v>32</v>
      </c>
      <c r="B73" s="4">
        <f t="shared" si="9"/>
        <v>0.87179487179487181</v>
      </c>
      <c r="C73" s="4">
        <f t="shared" si="9"/>
        <v>0</v>
      </c>
      <c r="D73" s="4">
        <f t="shared" si="9"/>
        <v>2.564102564102564E-2</v>
      </c>
      <c r="E73" s="4">
        <f t="shared" si="9"/>
        <v>0.10256410256410256</v>
      </c>
      <c r="F73" s="4">
        <f t="shared" si="9"/>
        <v>0</v>
      </c>
      <c r="G73" s="4">
        <f t="shared" si="9"/>
        <v>1</v>
      </c>
      <c r="I73" s="39">
        <f t="shared" si="5"/>
        <v>0.12820512820512819</v>
      </c>
    </row>
    <row r="74" spans="1:9" x14ac:dyDescent="0.25">
      <c r="A74" s="1" t="s">
        <v>33</v>
      </c>
      <c r="B74" s="4">
        <f t="shared" si="9"/>
        <v>0.76223776223776218</v>
      </c>
      <c r="C74" s="4">
        <f t="shared" si="9"/>
        <v>0</v>
      </c>
      <c r="D74" s="4">
        <f t="shared" si="9"/>
        <v>2.7972027972027972E-2</v>
      </c>
      <c r="E74" s="4">
        <f t="shared" si="9"/>
        <v>0.20979020979020979</v>
      </c>
      <c r="F74" s="4">
        <f t="shared" si="9"/>
        <v>0</v>
      </c>
      <c r="G74" s="4">
        <f t="shared" si="9"/>
        <v>1</v>
      </c>
      <c r="I74" s="39">
        <f t="shared" si="5"/>
        <v>0.23776223776223776</v>
      </c>
    </row>
    <row r="75" spans="1:9" x14ac:dyDescent="0.25">
      <c r="A75" s="1" t="s">
        <v>34</v>
      </c>
      <c r="B75" s="4">
        <f t="shared" si="9"/>
        <v>0.26506024096385544</v>
      </c>
      <c r="C75" s="4">
        <f t="shared" si="9"/>
        <v>0</v>
      </c>
      <c r="D75" s="4">
        <f t="shared" si="9"/>
        <v>0.46987951807228917</v>
      </c>
      <c r="E75" s="4">
        <f t="shared" si="9"/>
        <v>0.26506024096385544</v>
      </c>
      <c r="F75" s="4">
        <f t="shared" si="9"/>
        <v>0</v>
      </c>
      <c r="G75" s="4">
        <f t="shared" si="9"/>
        <v>1</v>
      </c>
      <c r="I75" s="39">
        <f t="shared" si="5"/>
        <v>0.73493975903614461</v>
      </c>
    </row>
    <row r="76" spans="1:9" s="7" customFormat="1" x14ac:dyDescent="0.25">
      <c r="A76" s="9" t="s">
        <v>58</v>
      </c>
      <c r="B76" s="12">
        <f t="shared" si="9"/>
        <v>0.84018264840182644</v>
      </c>
      <c r="C76" s="12">
        <f t="shared" si="9"/>
        <v>4.5662100456621002E-3</v>
      </c>
      <c r="D76" s="12">
        <f t="shared" si="9"/>
        <v>1.1415525114155251E-2</v>
      </c>
      <c r="E76" s="12">
        <f t="shared" si="9"/>
        <v>0.14383561643835616</v>
      </c>
      <c r="F76" s="12">
        <f t="shared" si="9"/>
        <v>0</v>
      </c>
      <c r="G76" s="12">
        <f t="shared" si="9"/>
        <v>1</v>
      </c>
      <c r="I76" s="39">
        <f t="shared" si="5"/>
        <v>0.15525114155251141</v>
      </c>
    </row>
    <row r="77" spans="1:9" x14ac:dyDescent="0.25">
      <c r="A77" s="1" t="s">
        <v>35</v>
      </c>
      <c r="B77" s="4">
        <f t="shared" si="9"/>
        <v>0.7661290322580645</v>
      </c>
      <c r="C77" s="4">
        <f t="shared" si="9"/>
        <v>0</v>
      </c>
      <c r="D77" s="4">
        <f t="shared" si="9"/>
        <v>1.6129032258064516E-2</v>
      </c>
      <c r="E77" s="4">
        <f t="shared" si="9"/>
        <v>0.21774193548387097</v>
      </c>
      <c r="F77" s="4">
        <f t="shared" si="9"/>
        <v>0</v>
      </c>
      <c r="G77" s="4">
        <f t="shared" si="9"/>
        <v>1</v>
      </c>
      <c r="I77" s="39">
        <f t="shared" si="5"/>
        <v>0.2338709677419355</v>
      </c>
    </row>
    <row r="78" spans="1:9" x14ac:dyDescent="0.25">
      <c r="A78" s="1" t="s">
        <v>36</v>
      </c>
      <c r="B78" s="4">
        <f t="shared" si="9"/>
        <v>0.82608695652173914</v>
      </c>
      <c r="C78" s="4">
        <f t="shared" si="9"/>
        <v>0</v>
      </c>
      <c r="D78" s="4">
        <f t="shared" si="9"/>
        <v>0</v>
      </c>
      <c r="E78" s="4">
        <f t="shared" si="9"/>
        <v>0.17391304347826086</v>
      </c>
      <c r="F78" s="4">
        <f t="shared" si="9"/>
        <v>0</v>
      </c>
      <c r="G78" s="4">
        <f t="shared" si="9"/>
        <v>1</v>
      </c>
      <c r="I78" s="39">
        <f t="shared" si="5"/>
        <v>0.17391304347826086</v>
      </c>
    </row>
    <row r="79" spans="1:9" x14ac:dyDescent="0.25">
      <c r="A79" s="1" t="s">
        <v>37</v>
      </c>
      <c r="B79" s="4">
        <f t="shared" si="9"/>
        <v>0.90566037735849059</v>
      </c>
      <c r="C79" s="4">
        <f t="shared" si="9"/>
        <v>0</v>
      </c>
      <c r="D79" s="4">
        <f t="shared" si="9"/>
        <v>9.433962264150943E-3</v>
      </c>
      <c r="E79" s="4">
        <f t="shared" si="9"/>
        <v>8.4905660377358486E-2</v>
      </c>
      <c r="F79" s="4">
        <f t="shared" si="9"/>
        <v>0</v>
      </c>
      <c r="G79" s="4">
        <f t="shared" si="9"/>
        <v>1</v>
      </c>
      <c r="I79" s="39">
        <f t="shared" si="5"/>
        <v>9.4339622641509427E-2</v>
      </c>
    </row>
    <row r="80" spans="1:9" x14ac:dyDescent="0.25">
      <c r="A80" s="1" t="s">
        <v>38</v>
      </c>
      <c r="B80" s="4">
        <f t="shared" ref="B80:G89" si="10">B36/$G36</f>
        <v>0.87068965517241381</v>
      </c>
      <c r="C80" s="4">
        <f t="shared" si="10"/>
        <v>1.7241379310344827E-2</v>
      </c>
      <c r="D80" s="4">
        <f t="shared" si="10"/>
        <v>1.7241379310344827E-2</v>
      </c>
      <c r="E80" s="4">
        <f t="shared" si="10"/>
        <v>9.4827586206896547E-2</v>
      </c>
      <c r="F80" s="4">
        <f t="shared" si="10"/>
        <v>0</v>
      </c>
      <c r="G80" s="4">
        <f t="shared" si="10"/>
        <v>1</v>
      </c>
      <c r="I80" s="39">
        <f t="shared" si="5"/>
        <v>0.11206896551724138</v>
      </c>
    </row>
    <row r="81" spans="1:9" s="7" customFormat="1" x14ac:dyDescent="0.25">
      <c r="A81" s="9" t="s">
        <v>60</v>
      </c>
      <c r="B81" s="12">
        <f t="shared" si="10"/>
        <v>0.85888077858880774</v>
      </c>
      <c r="C81" s="12">
        <f t="shared" si="10"/>
        <v>7.2992700729927005E-3</v>
      </c>
      <c r="D81" s="12">
        <f t="shared" si="10"/>
        <v>2.4330900243309004E-2</v>
      </c>
      <c r="E81" s="12">
        <f t="shared" si="10"/>
        <v>0.10948905109489052</v>
      </c>
      <c r="F81" s="12">
        <f t="shared" si="10"/>
        <v>0</v>
      </c>
      <c r="G81" s="12">
        <f t="shared" si="10"/>
        <v>1</v>
      </c>
      <c r="I81" s="39">
        <f t="shared" si="5"/>
        <v>0.13381995133819952</v>
      </c>
    </row>
    <row r="82" spans="1:9" x14ac:dyDescent="0.25">
      <c r="A82" s="1" t="s">
        <v>39</v>
      </c>
      <c r="B82" s="4">
        <f t="shared" si="10"/>
        <v>0.92708333333333337</v>
      </c>
      <c r="C82" s="4">
        <f t="shared" si="10"/>
        <v>1.0416666666666666E-2</v>
      </c>
      <c r="D82" s="4">
        <f t="shared" si="10"/>
        <v>0</v>
      </c>
      <c r="E82" s="4">
        <f t="shared" si="10"/>
        <v>6.25E-2</v>
      </c>
      <c r="F82" s="4">
        <f t="shared" si="10"/>
        <v>0</v>
      </c>
      <c r="G82" s="4">
        <f t="shared" si="10"/>
        <v>1</v>
      </c>
      <c r="I82" s="39">
        <f t="shared" si="5"/>
        <v>6.25E-2</v>
      </c>
    </row>
    <row r="83" spans="1:9" x14ac:dyDescent="0.25">
      <c r="A83" s="1" t="s">
        <v>40</v>
      </c>
      <c r="B83" s="4">
        <f t="shared" si="10"/>
        <v>0.78807947019867552</v>
      </c>
      <c r="C83" s="4">
        <f t="shared" si="10"/>
        <v>6.6225165562913907E-3</v>
      </c>
      <c r="D83" s="4">
        <f t="shared" si="10"/>
        <v>5.2980132450331126E-2</v>
      </c>
      <c r="E83" s="4">
        <f t="shared" si="10"/>
        <v>0.15231788079470199</v>
      </c>
      <c r="F83" s="4">
        <f t="shared" si="10"/>
        <v>0</v>
      </c>
      <c r="G83" s="4">
        <f t="shared" si="10"/>
        <v>1</v>
      </c>
      <c r="I83" s="39">
        <f t="shared" si="5"/>
        <v>0.20529801324503311</v>
      </c>
    </row>
    <row r="84" spans="1:9" x14ac:dyDescent="0.25">
      <c r="A84" s="1" t="s">
        <v>41</v>
      </c>
      <c r="B84" s="4">
        <f t="shared" si="10"/>
        <v>0.82352941176470584</v>
      </c>
      <c r="C84" s="4">
        <f t="shared" si="10"/>
        <v>0</v>
      </c>
      <c r="D84" s="4">
        <f t="shared" si="10"/>
        <v>2.9411764705882353E-2</v>
      </c>
      <c r="E84" s="4">
        <f t="shared" si="10"/>
        <v>0.14705882352941177</v>
      </c>
      <c r="F84" s="4">
        <f t="shared" si="10"/>
        <v>0</v>
      </c>
      <c r="G84" s="4">
        <f t="shared" si="10"/>
        <v>1</v>
      </c>
      <c r="I84" s="39">
        <f t="shared" si="5"/>
        <v>0.17647058823529413</v>
      </c>
    </row>
    <row r="85" spans="1:9" s="7" customFormat="1" x14ac:dyDescent="0.25">
      <c r="A85" s="9" t="s">
        <v>59</v>
      </c>
      <c r="B85" s="12">
        <f t="shared" si="10"/>
        <v>0.78896103896103897</v>
      </c>
      <c r="C85" s="12">
        <f t="shared" si="10"/>
        <v>6.4935064935064939E-3</v>
      </c>
      <c r="D85" s="12">
        <f t="shared" si="10"/>
        <v>6.8181818181818177E-2</v>
      </c>
      <c r="E85" s="12">
        <f t="shared" si="10"/>
        <v>0.13636363636363635</v>
      </c>
      <c r="F85" s="12">
        <f t="shared" si="10"/>
        <v>0</v>
      </c>
      <c r="G85" s="12">
        <f t="shared" si="10"/>
        <v>1</v>
      </c>
      <c r="I85" s="39">
        <f t="shared" si="5"/>
        <v>0.20454545454545453</v>
      </c>
    </row>
    <row r="86" spans="1:9" x14ac:dyDescent="0.25">
      <c r="A86" s="1" t="s">
        <v>42</v>
      </c>
      <c r="B86" s="4">
        <f t="shared" si="10"/>
        <v>0.8035714285714286</v>
      </c>
      <c r="C86" s="4">
        <f t="shared" si="10"/>
        <v>8.9285714285714281E-3</v>
      </c>
      <c r="D86" s="4">
        <f t="shared" si="10"/>
        <v>1.7857142857142856E-2</v>
      </c>
      <c r="E86" s="4">
        <f t="shared" si="10"/>
        <v>0.16964285714285715</v>
      </c>
      <c r="F86" s="4">
        <f t="shared" si="10"/>
        <v>0</v>
      </c>
      <c r="G86" s="4">
        <f t="shared" si="10"/>
        <v>1</v>
      </c>
      <c r="I86" s="39">
        <f t="shared" si="5"/>
        <v>0.1875</v>
      </c>
    </row>
    <row r="87" spans="1:9" x14ac:dyDescent="0.25">
      <c r="A87" s="1" t="s">
        <v>43</v>
      </c>
      <c r="B87" s="4">
        <f t="shared" si="10"/>
        <v>0.84259259259259256</v>
      </c>
      <c r="C87" s="4">
        <f t="shared" si="10"/>
        <v>0</v>
      </c>
      <c r="D87" s="4">
        <f t="shared" si="10"/>
        <v>5.5555555555555552E-2</v>
      </c>
      <c r="E87" s="4">
        <f t="shared" si="10"/>
        <v>0.10185185185185185</v>
      </c>
      <c r="F87" s="4">
        <f t="shared" si="10"/>
        <v>0</v>
      </c>
      <c r="G87" s="4">
        <f t="shared" si="10"/>
        <v>1</v>
      </c>
      <c r="I87" s="39">
        <f t="shared" si="5"/>
        <v>0.15740740740740738</v>
      </c>
    </row>
    <row r="88" spans="1:9" x14ac:dyDescent="0.25">
      <c r="A88" s="1" t="s">
        <v>44</v>
      </c>
      <c r="B88" s="4">
        <f t="shared" si="10"/>
        <v>0.70454545454545459</v>
      </c>
      <c r="C88" s="4">
        <f t="shared" si="10"/>
        <v>1.1363636363636364E-2</v>
      </c>
      <c r="D88" s="4">
        <f t="shared" si="10"/>
        <v>0.14772727272727273</v>
      </c>
      <c r="E88" s="4">
        <f t="shared" si="10"/>
        <v>0.13636363636363635</v>
      </c>
      <c r="F88" s="4">
        <f t="shared" si="10"/>
        <v>0</v>
      </c>
      <c r="G88" s="4">
        <f t="shared" si="10"/>
        <v>1</v>
      </c>
      <c r="I88" s="39">
        <f t="shared" si="5"/>
        <v>0.28409090909090906</v>
      </c>
    </row>
    <row r="89" spans="1:9" s="7" customFormat="1" x14ac:dyDescent="0.25">
      <c r="A89" s="9" t="s">
        <v>61</v>
      </c>
      <c r="B89" s="12">
        <f t="shared" si="10"/>
        <v>0.80511703864997275</v>
      </c>
      <c r="C89" s="12">
        <f t="shared" si="10"/>
        <v>4.3549265106151338E-3</v>
      </c>
      <c r="D89" s="12">
        <f t="shared" si="10"/>
        <v>4.790419161676647E-2</v>
      </c>
      <c r="E89" s="12">
        <f t="shared" si="10"/>
        <v>0.14262384322264562</v>
      </c>
      <c r="F89" s="12">
        <f t="shared" si="10"/>
        <v>0</v>
      </c>
      <c r="G89" s="12">
        <f t="shared" si="10"/>
        <v>1</v>
      </c>
      <c r="I89" s="39">
        <f t="shared" si="5"/>
        <v>0.19052803483941211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C0518-AEC5-442C-8B2D-3085CB7E2EEE}">
  <dimension ref="A1:W131"/>
  <sheetViews>
    <sheetView topLeftCell="A87" zoomScale="90" zoomScaleNormal="90" workbookViewId="0">
      <selection activeCell="A92" sqref="A92:H102"/>
    </sheetView>
  </sheetViews>
  <sheetFormatPr defaultColWidth="8.7109375" defaultRowHeight="15" x14ac:dyDescent="0.25"/>
  <cols>
    <col min="1" max="1" width="18.140625" style="16" customWidth="1"/>
    <col min="2" max="2" width="13.140625" style="2" customWidth="1"/>
    <col min="3" max="4" width="13.140625" style="18" customWidth="1"/>
    <col min="5" max="5" width="13.140625" style="2" customWidth="1"/>
    <col min="6" max="6" width="3.5703125" style="18" customWidth="1"/>
    <col min="7" max="7" width="13.140625" style="18" customWidth="1"/>
    <col min="8" max="8" width="13.28515625" style="18" customWidth="1"/>
    <col min="9" max="22" width="12.7109375" style="18" customWidth="1"/>
    <col min="23" max="23" width="9.42578125" style="2" bestFit="1" customWidth="1"/>
    <col min="24" max="16384" width="8.7109375" style="2"/>
  </cols>
  <sheetData>
    <row r="1" spans="1:23" x14ac:dyDescent="0.25">
      <c r="A1" s="17" t="s">
        <v>4</v>
      </c>
    </row>
    <row r="2" spans="1:23" x14ac:dyDescent="0.25">
      <c r="A2" s="10" t="s">
        <v>75</v>
      </c>
    </row>
    <row r="3" spans="1:23" x14ac:dyDescent="0.25">
      <c r="A3" s="17" t="s">
        <v>5</v>
      </c>
    </row>
    <row r="4" spans="1:23" x14ac:dyDescent="0.25">
      <c r="A4" s="10" t="s">
        <v>74</v>
      </c>
    </row>
    <row r="6" spans="1:23" s="14" customFormat="1" ht="229.5" x14ac:dyDescent="0.25">
      <c r="A6" s="41" t="s">
        <v>18</v>
      </c>
      <c r="B6" s="37" t="s">
        <v>8</v>
      </c>
      <c r="C6" s="42" t="s">
        <v>99</v>
      </c>
      <c r="D6" s="42" t="s">
        <v>9</v>
      </c>
      <c r="E6" s="37" t="s">
        <v>10</v>
      </c>
      <c r="F6" s="42" t="s">
        <v>11</v>
      </c>
      <c r="G6" s="42" t="s">
        <v>97</v>
      </c>
      <c r="H6" s="43" t="s">
        <v>76</v>
      </c>
      <c r="I6" s="43" t="s">
        <v>80</v>
      </c>
      <c r="J6" s="43" t="s">
        <v>81</v>
      </c>
      <c r="K6" s="42" t="s">
        <v>94</v>
      </c>
      <c r="L6" s="43" t="s">
        <v>82</v>
      </c>
      <c r="M6" s="43" t="s">
        <v>85</v>
      </c>
      <c r="N6" s="43" t="s">
        <v>86</v>
      </c>
      <c r="O6" s="42" t="s">
        <v>92</v>
      </c>
      <c r="P6" s="43" t="s">
        <v>88</v>
      </c>
      <c r="Q6" s="43" t="s">
        <v>90</v>
      </c>
      <c r="R6" s="42" t="s">
        <v>100</v>
      </c>
      <c r="S6" s="43" t="s">
        <v>104</v>
      </c>
      <c r="T6" s="42" t="s">
        <v>102</v>
      </c>
      <c r="U6" s="43" t="s">
        <v>107</v>
      </c>
      <c r="V6" s="43" t="s">
        <v>109</v>
      </c>
      <c r="W6" s="37" t="s">
        <v>12</v>
      </c>
    </row>
    <row r="7" spans="1:23" s="14" customFormat="1" ht="267.75" x14ac:dyDescent="0.25">
      <c r="A7" s="44" t="s">
        <v>19</v>
      </c>
      <c r="B7" s="38" t="s">
        <v>13</v>
      </c>
      <c r="C7" s="45" t="s">
        <v>98</v>
      </c>
      <c r="D7" s="45" t="s">
        <v>14</v>
      </c>
      <c r="E7" s="38" t="s">
        <v>15</v>
      </c>
      <c r="F7" s="45" t="s">
        <v>16</v>
      </c>
      <c r="G7" s="45" t="s">
        <v>96</v>
      </c>
      <c r="H7" s="46" t="s">
        <v>77</v>
      </c>
      <c r="I7" s="46" t="s">
        <v>78</v>
      </c>
      <c r="J7" s="46" t="s">
        <v>79</v>
      </c>
      <c r="K7" s="45" t="s">
        <v>95</v>
      </c>
      <c r="L7" s="46" t="s">
        <v>83</v>
      </c>
      <c r="M7" s="46" t="s">
        <v>84</v>
      </c>
      <c r="N7" s="46" t="s">
        <v>87</v>
      </c>
      <c r="O7" s="45" t="s">
        <v>93</v>
      </c>
      <c r="P7" s="46" t="s">
        <v>89</v>
      </c>
      <c r="Q7" s="46" t="s">
        <v>91</v>
      </c>
      <c r="R7" s="45" t="s">
        <v>101</v>
      </c>
      <c r="S7" s="47" t="s">
        <v>106</v>
      </c>
      <c r="T7" s="45" t="s">
        <v>103</v>
      </c>
      <c r="U7" s="47" t="s">
        <v>105</v>
      </c>
      <c r="V7" s="47" t="s">
        <v>108</v>
      </c>
      <c r="W7" s="48" t="s">
        <v>17</v>
      </c>
    </row>
    <row r="8" spans="1:23" s="14" customFormat="1" x14ac:dyDescent="0.25">
      <c r="A8" s="27" t="s">
        <v>458</v>
      </c>
      <c r="B8" s="35">
        <v>196</v>
      </c>
      <c r="C8" s="35">
        <v>108</v>
      </c>
      <c r="D8" s="35">
        <v>88</v>
      </c>
      <c r="E8" s="35">
        <v>454</v>
      </c>
      <c r="F8" s="35">
        <v>100</v>
      </c>
      <c r="G8" s="35">
        <v>238</v>
      </c>
      <c r="H8" s="35">
        <v>105</v>
      </c>
      <c r="I8" s="35">
        <v>90</v>
      </c>
      <c r="J8" s="35">
        <v>43</v>
      </c>
      <c r="K8" s="35">
        <v>59</v>
      </c>
      <c r="L8" s="35">
        <v>34</v>
      </c>
      <c r="M8" s="35">
        <v>21</v>
      </c>
      <c r="N8" s="35">
        <v>4</v>
      </c>
      <c r="O8" s="35">
        <v>56</v>
      </c>
      <c r="P8" s="35">
        <v>33</v>
      </c>
      <c r="Q8" s="35">
        <v>23</v>
      </c>
      <c r="R8" s="49">
        <v>1</v>
      </c>
      <c r="S8" s="49">
        <v>1</v>
      </c>
      <c r="T8" s="49">
        <v>34</v>
      </c>
      <c r="U8" s="49">
        <v>16</v>
      </c>
      <c r="V8" s="49">
        <v>18</v>
      </c>
      <c r="W8" s="35">
        <v>684</v>
      </c>
    </row>
    <row r="9" spans="1:23" s="14" customFormat="1" x14ac:dyDescent="0.25">
      <c r="A9" s="27" t="s">
        <v>459</v>
      </c>
      <c r="B9" s="35">
        <v>102</v>
      </c>
      <c r="C9" s="35">
        <v>57</v>
      </c>
      <c r="D9" s="35">
        <v>45</v>
      </c>
      <c r="E9" s="35">
        <v>297</v>
      </c>
      <c r="F9" s="35">
        <v>79</v>
      </c>
      <c r="G9" s="35">
        <v>154</v>
      </c>
      <c r="H9" s="35">
        <v>77</v>
      </c>
      <c r="I9" s="35">
        <v>55</v>
      </c>
      <c r="J9" s="35">
        <v>22</v>
      </c>
      <c r="K9" s="35">
        <v>40</v>
      </c>
      <c r="L9" s="35">
        <v>28</v>
      </c>
      <c r="M9" s="35">
        <v>12</v>
      </c>
      <c r="N9" s="35">
        <v>0</v>
      </c>
      <c r="O9" s="35">
        <v>24</v>
      </c>
      <c r="P9" s="35">
        <v>14</v>
      </c>
      <c r="Q9" s="35">
        <v>10</v>
      </c>
      <c r="R9" s="49">
        <v>0</v>
      </c>
      <c r="S9" s="49">
        <v>0</v>
      </c>
      <c r="T9" s="49">
        <v>33</v>
      </c>
      <c r="U9" s="49">
        <v>10</v>
      </c>
      <c r="V9" s="49">
        <v>23</v>
      </c>
      <c r="W9" s="35">
        <v>432</v>
      </c>
    </row>
    <row r="10" spans="1:23" s="14" customFormat="1" x14ac:dyDescent="0.25">
      <c r="A10" s="27" t="s">
        <v>461</v>
      </c>
      <c r="B10" s="35">
        <v>75</v>
      </c>
      <c r="C10" s="35">
        <v>43</v>
      </c>
      <c r="D10" s="35">
        <v>32</v>
      </c>
      <c r="E10" s="35">
        <v>214</v>
      </c>
      <c r="F10" s="35">
        <v>57</v>
      </c>
      <c r="G10" s="35">
        <v>108</v>
      </c>
      <c r="H10" s="35">
        <v>58</v>
      </c>
      <c r="I10" s="35">
        <v>26</v>
      </c>
      <c r="J10" s="35">
        <v>24</v>
      </c>
      <c r="K10" s="35">
        <v>30</v>
      </c>
      <c r="L10" s="35">
        <v>18</v>
      </c>
      <c r="M10" s="35">
        <v>10</v>
      </c>
      <c r="N10" s="35">
        <v>2</v>
      </c>
      <c r="O10" s="35">
        <v>16</v>
      </c>
      <c r="P10" s="35">
        <v>8</v>
      </c>
      <c r="Q10" s="35">
        <v>8</v>
      </c>
      <c r="R10" s="49">
        <v>3</v>
      </c>
      <c r="S10" s="49">
        <v>3</v>
      </c>
      <c r="T10" s="49">
        <v>17</v>
      </c>
      <c r="U10" s="49">
        <v>8</v>
      </c>
      <c r="V10" s="49">
        <v>9</v>
      </c>
      <c r="W10" s="35">
        <v>306</v>
      </c>
    </row>
    <row r="11" spans="1:23" s="14" customFormat="1" x14ac:dyDescent="0.25">
      <c r="A11" s="27" t="s">
        <v>460</v>
      </c>
      <c r="B11" s="35">
        <v>118</v>
      </c>
      <c r="C11" s="35">
        <v>72</v>
      </c>
      <c r="D11" s="35">
        <v>46</v>
      </c>
      <c r="E11" s="35">
        <v>273</v>
      </c>
      <c r="F11" s="35">
        <v>97</v>
      </c>
      <c r="G11" s="35">
        <v>122</v>
      </c>
      <c r="H11" s="35">
        <v>66</v>
      </c>
      <c r="I11" s="35">
        <v>35</v>
      </c>
      <c r="J11" s="35">
        <v>21</v>
      </c>
      <c r="K11" s="35">
        <v>37</v>
      </c>
      <c r="L11" s="35">
        <v>20</v>
      </c>
      <c r="M11" s="35">
        <v>15</v>
      </c>
      <c r="N11" s="35">
        <v>2</v>
      </c>
      <c r="O11" s="35">
        <v>17</v>
      </c>
      <c r="P11" s="35">
        <v>8</v>
      </c>
      <c r="Q11" s="35">
        <v>9</v>
      </c>
      <c r="R11" s="49">
        <v>0</v>
      </c>
      <c r="S11" s="49">
        <v>0</v>
      </c>
      <c r="T11" s="49">
        <v>19</v>
      </c>
      <c r="U11" s="49">
        <v>6</v>
      </c>
      <c r="V11" s="49">
        <v>13</v>
      </c>
      <c r="W11" s="35">
        <v>410</v>
      </c>
    </row>
    <row r="12" spans="1:23" s="14" customFormat="1" x14ac:dyDescent="0.25">
      <c r="A12" s="27" t="s">
        <v>61</v>
      </c>
      <c r="B12" s="35">
        <v>491</v>
      </c>
      <c r="C12" s="35">
        <v>280</v>
      </c>
      <c r="D12" s="35">
        <v>211</v>
      </c>
      <c r="E12" s="35">
        <v>1238</v>
      </c>
      <c r="F12" s="35">
        <v>333</v>
      </c>
      <c r="G12" s="35">
        <v>622</v>
      </c>
      <c r="H12" s="35">
        <v>306</v>
      </c>
      <c r="I12" s="35">
        <v>206</v>
      </c>
      <c r="J12" s="35">
        <v>110</v>
      </c>
      <c r="K12" s="35">
        <v>166</v>
      </c>
      <c r="L12" s="35">
        <v>100</v>
      </c>
      <c r="M12" s="35">
        <v>58</v>
      </c>
      <c r="N12" s="35">
        <v>8</v>
      </c>
      <c r="O12" s="35">
        <v>113</v>
      </c>
      <c r="P12" s="35">
        <v>63</v>
      </c>
      <c r="Q12" s="35">
        <v>50</v>
      </c>
      <c r="R12" s="49">
        <v>4</v>
      </c>
      <c r="S12" s="49">
        <v>4</v>
      </c>
      <c r="T12" s="49">
        <v>103</v>
      </c>
      <c r="U12" s="49">
        <v>40</v>
      </c>
      <c r="V12" s="49">
        <v>63</v>
      </c>
      <c r="W12" s="35">
        <v>1832</v>
      </c>
    </row>
    <row r="13" spans="1:23" s="14" customFormat="1" x14ac:dyDescent="0.25">
      <c r="A13" s="27"/>
      <c r="B13" s="35"/>
      <c r="C13" s="35"/>
      <c r="D13" s="35"/>
      <c r="E13" s="35"/>
      <c r="F13" s="35"/>
      <c r="G13" s="35"/>
      <c r="H13" s="35"/>
      <c r="I13" s="35"/>
      <c r="J13" s="35"/>
      <c r="K13" s="35"/>
      <c r="L13" s="35"/>
      <c r="M13" s="35"/>
      <c r="N13" s="35"/>
      <c r="O13" s="35"/>
      <c r="P13" s="35"/>
      <c r="Q13" s="35"/>
      <c r="R13" s="49"/>
      <c r="S13" s="49"/>
      <c r="T13" s="49"/>
      <c r="U13" s="49"/>
      <c r="V13" s="49"/>
      <c r="W13" s="35"/>
    </row>
    <row r="14" spans="1:23" x14ac:dyDescent="0.25">
      <c r="A14" s="27" t="s">
        <v>52</v>
      </c>
      <c r="B14" s="35">
        <v>10202</v>
      </c>
      <c r="C14" s="49">
        <v>5102</v>
      </c>
      <c r="D14" s="49">
        <v>5100</v>
      </c>
      <c r="E14" s="35">
        <v>18649</v>
      </c>
      <c r="F14" s="49">
        <v>3956</v>
      </c>
      <c r="G14" s="49">
        <v>8475</v>
      </c>
      <c r="H14" s="49">
        <v>3784</v>
      </c>
      <c r="I14" s="49">
        <v>3034</v>
      </c>
      <c r="J14" s="49">
        <v>1657</v>
      </c>
      <c r="K14" s="49">
        <v>3381</v>
      </c>
      <c r="L14" s="49">
        <v>1864</v>
      </c>
      <c r="M14" s="49">
        <v>1346</v>
      </c>
      <c r="N14" s="35">
        <v>171</v>
      </c>
      <c r="O14" s="35">
        <v>2674</v>
      </c>
      <c r="P14" s="35">
        <v>1525</v>
      </c>
      <c r="Q14" s="35">
        <v>1149</v>
      </c>
      <c r="R14" s="49">
        <v>163</v>
      </c>
      <c r="S14" s="49">
        <v>163</v>
      </c>
      <c r="T14" s="49">
        <v>2044</v>
      </c>
      <c r="U14" s="49">
        <v>519</v>
      </c>
      <c r="V14" s="49">
        <v>1525</v>
      </c>
      <c r="W14" s="35">
        <v>30895</v>
      </c>
    </row>
    <row r="15" spans="1:23" x14ac:dyDescent="0.25">
      <c r="A15" s="27"/>
      <c r="B15" s="35"/>
      <c r="C15" s="49"/>
      <c r="D15" s="49"/>
      <c r="E15" s="35"/>
      <c r="F15" s="49"/>
      <c r="G15" s="49"/>
      <c r="H15" s="49"/>
      <c r="I15" s="49"/>
      <c r="J15" s="49"/>
      <c r="K15" s="49"/>
      <c r="L15" s="49"/>
      <c r="M15" s="49"/>
      <c r="N15" s="35"/>
      <c r="O15" s="35"/>
      <c r="P15" s="35"/>
      <c r="Q15" s="35"/>
      <c r="R15" s="49"/>
      <c r="S15" s="49"/>
      <c r="T15" s="49"/>
      <c r="U15" s="49"/>
      <c r="V15" s="49"/>
      <c r="W15" s="35"/>
    </row>
    <row r="16" spans="1:23" x14ac:dyDescent="0.25">
      <c r="A16" s="33" t="s">
        <v>215</v>
      </c>
      <c r="B16" s="36">
        <v>429559</v>
      </c>
      <c r="C16" s="50">
        <v>196056</v>
      </c>
      <c r="D16" s="50">
        <v>233503</v>
      </c>
      <c r="E16" s="36">
        <v>850096</v>
      </c>
      <c r="F16" s="50">
        <v>138010</v>
      </c>
      <c r="G16" s="50">
        <v>386697</v>
      </c>
      <c r="H16" s="50">
        <v>145009</v>
      </c>
      <c r="I16" s="50">
        <v>160019</v>
      </c>
      <c r="J16" s="50">
        <v>81669</v>
      </c>
      <c r="K16" s="50">
        <v>155649</v>
      </c>
      <c r="L16" s="50">
        <v>77093</v>
      </c>
      <c r="M16" s="50">
        <v>67941</v>
      </c>
      <c r="N16" s="36">
        <v>10615</v>
      </c>
      <c r="O16" s="36">
        <v>161836</v>
      </c>
      <c r="P16" s="36">
        <v>102274</v>
      </c>
      <c r="Q16" s="36">
        <v>59562</v>
      </c>
      <c r="R16" s="50">
        <v>7904</v>
      </c>
      <c r="S16" s="50">
        <v>7904</v>
      </c>
      <c r="T16" s="50">
        <v>67459</v>
      </c>
      <c r="U16" s="50">
        <v>26078</v>
      </c>
      <c r="V16" s="50">
        <v>41381</v>
      </c>
      <c r="W16" s="36">
        <v>1347114</v>
      </c>
    </row>
    <row r="17" spans="1:23" s="14" customFormat="1" x14ac:dyDescent="0.25">
      <c r="A17" s="1"/>
      <c r="B17" s="2"/>
      <c r="C17" s="2"/>
      <c r="D17" s="2"/>
      <c r="E17" s="2"/>
      <c r="F17" s="2"/>
      <c r="G17" s="2"/>
      <c r="H17" s="2"/>
      <c r="I17" s="2"/>
      <c r="J17" s="2"/>
      <c r="K17" s="2"/>
      <c r="L17" s="2"/>
      <c r="M17" s="2"/>
      <c r="N17" s="2"/>
      <c r="O17" s="2"/>
      <c r="P17" s="2"/>
      <c r="Q17" s="2"/>
      <c r="R17" s="18"/>
      <c r="S17" s="18"/>
      <c r="T17" s="18"/>
      <c r="U17" s="18"/>
      <c r="V17" s="18"/>
      <c r="W17" s="2"/>
    </row>
    <row r="18" spans="1:23" x14ac:dyDescent="0.25">
      <c r="A18" s="16" t="s">
        <v>45</v>
      </c>
      <c r="B18" s="2">
        <v>225</v>
      </c>
      <c r="C18" s="18">
        <v>132</v>
      </c>
      <c r="D18" s="18">
        <v>93</v>
      </c>
      <c r="E18" s="2">
        <v>597</v>
      </c>
      <c r="F18" s="18">
        <v>152</v>
      </c>
      <c r="G18" s="18">
        <v>315</v>
      </c>
      <c r="H18" s="18">
        <v>172</v>
      </c>
      <c r="I18" s="18">
        <v>78</v>
      </c>
      <c r="J18" s="18">
        <v>65</v>
      </c>
      <c r="K18" s="18">
        <v>82</v>
      </c>
      <c r="L18" s="18">
        <v>44</v>
      </c>
      <c r="M18" s="18">
        <v>31</v>
      </c>
      <c r="N18" s="2">
        <v>7</v>
      </c>
      <c r="O18" s="2">
        <v>42</v>
      </c>
      <c r="P18" s="2">
        <v>18</v>
      </c>
      <c r="Q18" s="2">
        <v>24</v>
      </c>
      <c r="R18" s="18">
        <v>6</v>
      </c>
      <c r="S18" s="18">
        <v>6</v>
      </c>
      <c r="T18" s="18">
        <v>54</v>
      </c>
      <c r="U18" s="18">
        <v>23</v>
      </c>
      <c r="V18" s="18">
        <v>31</v>
      </c>
      <c r="W18" s="2">
        <v>876</v>
      </c>
    </row>
    <row r="19" spans="1:23" x14ac:dyDescent="0.25">
      <c r="A19" s="16" t="s">
        <v>46</v>
      </c>
      <c r="B19" s="2">
        <v>600</v>
      </c>
      <c r="C19" s="18">
        <v>341</v>
      </c>
      <c r="D19" s="18">
        <v>259</v>
      </c>
      <c r="E19" s="2">
        <v>1273</v>
      </c>
      <c r="F19" s="18">
        <v>331</v>
      </c>
      <c r="G19" s="18">
        <v>620</v>
      </c>
      <c r="H19" s="18">
        <v>299</v>
      </c>
      <c r="I19" s="18">
        <v>207</v>
      </c>
      <c r="J19" s="18">
        <v>114</v>
      </c>
      <c r="K19" s="18">
        <v>181</v>
      </c>
      <c r="L19" s="18">
        <v>103</v>
      </c>
      <c r="M19" s="18">
        <v>69</v>
      </c>
      <c r="N19" s="2">
        <v>9</v>
      </c>
      <c r="O19" s="2">
        <v>134</v>
      </c>
      <c r="P19" s="2">
        <v>74</v>
      </c>
      <c r="Q19" s="2">
        <v>60</v>
      </c>
      <c r="R19" s="18">
        <v>7</v>
      </c>
      <c r="S19" s="18">
        <v>7</v>
      </c>
      <c r="T19" s="18">
        <v>107</v>
      </c>
      <c r="U19" s="18">
        <v>38</v>
      </c>
      <c r="V19" s="18">
        <v>69</v>
      </c>
      <c r="W19" s="2">
        <v>1980</v>
      </c>
    </row>
    <row r="20" spans="1:23" x14ac:dyDescent="0.25">
      <c r="A20" s="16" t="s">
        <v>47</v>
      </c>
      <c r="B20" s="2">
        <v>825</v>
      </c>
      <c r="C20" s="18">
        <v>473</v>
      </c>
      <c r="D20" s="18">
        <v>352</v>
      </c>
      <c r="E20" s="2">
        <v>1870</v>
      </c>
      <c r="F20" s="18">
        <v>483</v>
      </c>
      <c r="G20" s="18">
        <v>936</v>
      </c>
      <c r="H20" s="18">
        <v>471</v>
      </c>
      <c r="I20" s="18">
        <v>285</v>
      </c>
      <c r="J20" s="18">
        <v>180</v>
      </c>
      <c r="K20" s="18">
        <v>262</v>
      </c>
      <c r="L20" s="18">
        <v>147</v>
      </c>
      <c r="M20" s="18">
        <v>100</v>
      </c>
      <c r="N20" s="2">
        <v>15</v>
      </c>
      <c r="O20" s="2">
        <v>176</v>
      </c>
      <c r="P20" s="2">
        <v>92</v>
      </c>
      <c r="Q20" s="2">
        <v>84</v>
      </c>
      <c r="R20" s="18">
        <v>13</v>
      </c>
      <c r="S20" s="18">
        <v>13</v>
      </c>
      <c r="T20" s="18">
        <v>163</v>
      </c>
      <c r="U20" s="18">
        <v>61</v>
      </c>
      <c r="V20" s="18">
        <v>102</v>
      </c>
      <c r="W20" s="2">
        <v>2858</v>
      </c>
    </row>
    <row r="21" spans="1:23" ht="60" x14ac:dyDescent="0.25">
      <c r="A21" s="5" t="s">
        <v>49</v>
      </c>
      <c r="B21" s="2">
        <v>180</v>
      </c>
      <c r="C21" s="18">
        <v>103</v>
      </c>
      <c r="D21" s="18">
        <v>77</v>
      </c>
      <c r="E21" s="2">
        <v>512</v>
      </c>
      <c r="F21" s="18">
        <v>135</v>
      </c>
      <c r="G21" s="18">
        <v>264</v>
      </c>
      <c r="H21" s="18">
        <v>137</v>
      </c>
      <c r="I21" s="18">
        <v>80</v>
      </c>
      <c r="J21" s="18">
        <v>47</v>
      </c>
      <c r="K21" s="18">
        <v>72</v>
      </c>
      <c r="L21" s="18">
        <v>46</v>
      </c>
      <c r="M21" s="18">
        <v>22</v>
      </c>
      <c r="N21" s="2">
        <v>4</v>
      </c>
      <c r="O21" s="2">
        <v>38</v>
      </c>
      <c r="P21" s="2">
        <v>20</v>
      </c>
      <c r="Q21" s="2">
        <v>18</v>
      </c>
      <c r="R21" s="18">
        <v>3</v>
      </c>
      <c r="S21" s="18">
        <v>3</v>
      </c>
      <c r="T21" s="18">
        <v>48</v>
      </c>
      <c r="U21" s="18">
        <v>15</v>
      </c>
      <c r="V21" s="18">
        <v>33</v>
      </c>
      <c r="W21" s="2">
        <v>740</v>
      </c>
    </row>
    <row r="22" spans="1:23" ht="30" x14ac:dyDescent="0.25">
      <c r="A22" s="5" t="s">
        <v>51</v>
      </c>
      <c r="B22" s="2">
        <v>195</v>
      </c>
      <c r="C22" s="18">
        <v>107</v>
      </c>
      <c r="D22" s="18">
        <v>88</v>
      </c>
      <c r="E22" s="2">
        <v>453</v>
      </c>
      <c r="F22" s="18">
        <v>98</v>
      </c>
      <c r="G22" s="18">
        <v>236</v>
      </c>
      <c r="H22" s="18">
        <v>104</v>
      </c>
      <c r="I22" s="18">
        <v>89</v>
      </c>
      <c r="J22" s="18">
        <v>43</v>
      </c>
      <c r="K22" s="18">
        <v>62</v>
      </c>
      <c r="L22" s="18">
        <v>36</v>
      </c>
      <c r="M22" s="18">
        <v>22</v>
      </c>
      <c r="N22" s="2">
        <v>4</v>
      </c>
      <c r="O22" s="2">
        <v>56</v>
      </c>
      <c r="P22" s="2">
        <v>35</v>
      </c>
      <c r="Q22" s="2">
        <v>21</v>
      </c>
      <c r="R22" s="18">
        <v>1</v>
      </c>
      <c r="S22" s="18">
        <v>1</v>
      </c>
      <c r="T22" s="18">
        <v>34</v>
      </c>
      <c r="U22" s="18">
        <v>16</v>
      </c>
      <c r="V22" s="18">
        <v>18</v>
      </c>
      <c r="W22" s="2">
        <v>682</v>
      </c>
    </row>
    <row r="23" spans="1:23" ht="75" x14ac:dyDescent="0.25">
      <c r="A23" s="5" t="s">
        <v>50</v>
      </c>
      <c r="B23" s="2">
        <v>298</v>
      </c>
      <c r="C23" s="18">
        <v>175</v>
      </c>
      <c r="D23" s="18">
        <v>123</v>
      </c>
      <c r="E23" s="2">
        <v>516</v>
      </c>
      <c r="F23" s="18">
        <v>154</v>
      </c>
      <c r="G23" s="18">
        <v>226</v>
      </c>
      <c r="H23" s="18">
        <v>115</v>
      </c>
      <c r="I23" s="18">
        <v>63</v>
      </c>
      <c r="J23" s="18">
        <v>48</v>
      </c>
      <c r="K23" s="18">
        <v>76</v>
      </c>
      <c r="L23" s="18">
        <v>39</v>
      </c>
      <c r="M23" s="18">
        <v>35</v>
      </c>
      <c r="N23" s="2">
        <v>2</v>
      </c>
      <c r="O23" s="2">
        <v>54</v>
      </c>
      <c r="P23" s="2">
        <v>25</v>
      </c>
      <c r="Q23" s="2">
        <v>29</v>
      </c>
      <c r="R23" s="18">
        <v>6</v>
      </c>
      <c r="S23" s="18">
        <v>6</v>
      </c>
      <c r="T23" s="18">
        <v>41</v>
      </c>
      <c r="U23" s="18">
        <v>13</v>
      </c>
      <c r="V23" s="18">
        <v>28</v>
      </c>
      <c r="W23" s="2">
        <v>855</v>
      </c>
    </row>
    <row r="24" spans="1:23" ht="30" x14ac:dyDescent="0.25">
      <c r="A24" s="5" t="s">
        <v>53</v>
      </c>
      <c r="B24" s="2">
        <v>7481788</v>
      </c>
      <c r="C24" s="18">
        <v>3197845</v>
      </c>
      <c r="D24" s="18">
        <v>4283943</v>
      </c>
      <c r="E24" s="2">
        <v>15613018</v>
      </c>
      <c r="F24" s="18">
        <v>2283288</v>
      </c>
      <c r="G24" s="18">
        <v>7516491</v>
      </c>
      <c r="H24" s="18">
        <v>2585219</v>
      </c>
      <c r="I24" s="18">
        <v>3535421</v>
      </c>
      <c r="J24" s="18">
        <v>1395851</v>
      </c>
      <c r="K24" s="18">
        <v>2864627</v>
      </c>
      <c r="L24" s="18">
        <v>1564054</v>
      </c>
      <c r="M24" s="18">
        <v>1120941</v>
      </c>
      <c r="N24" s="2">
        <v>179632</v>
      </c>
      <c r="O24" s="2">
        <v>2756737</v>
      </c>
      <c r="P24" s="2">
        <v>1719350</v>
      </c>
      <c r="Q24" s="2">
        <v>1037387</v>
      </c>
      <c r="R24" s="18">
        <v>191875</v>
      </c>
      <c r="S24" s="18">
        <v>191875</v>
      </c>
      <c r="T24" s="18">
        <v>1688393</v>
      </c>
      <c r="U24" s="18">
        <v>656418</v>
      </c>
      <c r="V24" s="18">
        <v>1031975</v>
      </c>
      <c r="W24" s="2">
        <v>24783199</v>
      </c>
    </row>
    <row r="25" spans="1:23" s="14" customFormat="1" x14ac:dyDescent="0.25">
      <c r="A25" s="1"/>
      <c r="B25" s="2"/>
      <c r="C25" s="2"/>
      <c r="D25" s="2"/>
      <c r="E25" s="2"/>
      <c r="F25" s="2"/>
      <c r="G25" s="2"/>
      <c r="H25" s="2"/>
      <c r="I25" s="2"/>
      <c r="J25" s="2"/>
      <c r="K25" s="2"/>
      <c r="L25" s="2"/>
      <c r="M25" s="2"/>
      <c r="N25" s="2"/>
      <c r="O25" s="2"/>
      <c r="P25" s="2"/>
      <c r="Q25" s="2"/>
      <c r="R25" s="18"/>
      <c r="S25" s="18"/>
      <c r="T25" s="18"/>
      <c r="U25" s="18"/>
      <c r="V25" s="18"/>
      <c r="W25" s="2"/>
    </row>
    <row r="26" spans="1:23" s="14" customFormat="1" x14ac:dyDescent="0.25">
      <c r="A26" s="9" t="s">
        <v>57</v>
      </c>
      <c r="B26" s="14">
        <v>196</v>
      </c>
      <c r="C26" s="14">
        <v>108</v>
      </c>
      <c r="D26" s="14">
        <v>88</v>
      </c>
      <c r="E26" s="14">
        <v>454</v>
      </c>
      <c r="F26" s="14">
        <v>100</v>
      </c>
      <c r="G26" s="14">
        <v>238</v>
      </c>
      <c r="H26" s="14">
        <v>105</v>
      </c>
      <c r="I26" s="14">
        <v>90</v>
      </c>
      <c r="J26" s="14">
        <v>43</v>
      </c>
      <c r="K26" s="14">
        <v>59</v>
      </c>
      <c r="L26" s="14">
        <v>34</v>
      </c>
      <c r="M26" s="14">
        <v>21</v>
      </c>
      <c r="N26" s="14">
        <v>4</v>
      </c>
      <c r="O26" s="14">
        <v>56</v>
      </c>
      <c r="P26" s="14">
        <v>33</v>
      </c>
      <c r="Q26" s="14">
        <v>23</v>
      </c>
      <c r="R26" s="40">
        <v>1</v>
      </c>
      <c r="S26" s="40">
        <v>1</v>
      </c>
      <c r="T26" s="40">
        <v>34</v>
      </c>
      <c r="U26" s="40">
        <v>16</v>
      </c>
      <c r="V26" s="40">
        <v>18</v>
      </c>
      <c r="W26" s="14">
        <v>684</v>
      </c>
    </row>
    <row r="27" spans="1:23" x14ac:dyDescent="0.25">
      <c r="A27" s="16" t="s">
        <v>30</v>
      </c>
      <c r="B27" s="2">
        <v>52</v>
      </c>
      <c r="C27" s="18">
        <v>34</v>
      </c>
      <c r="D27" s="18">
        <v>18</v>
      </c>
      <c r="E27" s="2">
        <v>147</v>
      </c>
      <c r="F27" s="18">
        <v>32</v>
      </c>
      <c r="G27" s="18">
        <v>83</v>
      </c>
      <c r="H27" s="18">
        <v>39</v>
      </c>
      <c r="I27" s="18">
        <v>31</v>
      </c>
      <c r="J27" s="18">
        <v>13</v>
      </c>
      <c r="K27" s="18">
        <v>19</v>
      </c>
      <c r="L27" s="18">
        <v>12</v>
      </c>
      <c r="M27" s="18">
        <v>4</v>
      </c>
      <c r="N27" s="2">
        <v>3</v>
      </c>
      <c r="O27" s="2">
        <v>13</v>
      </c>
      <c r="P27" s="2">
        <v>5</v>
      </c>
      <c r="Q27" s="2">
        <v>8</v>
      </c>
      <c r="R27" s="18">
        <v>0</v>
      </c>
      <c r="S27" s="18">
        <v>0</v>
      </c>
      <c r="T27" s="18">
        <v>11</v>
      </c>
      <c r="U27" s="18">
        <v>6</v>
      </c>
      <c r="V27" s="18">
        <v>5</v>
      </c>
      <c r="W27" s="2">
        <v>210</v>
      </c>
    </row>
    <row r="28" spans="1:23" x14ac:dyDescent="0.25">
      <c r="A28" s="16" t="s">
        <v>31</v>
      </c>
      <c r="B28" s="2">
        <v>41</v>
      </c>
      <c r="C28" s="18">
        <v>26</v>
      </c>
      <c r="D28" s="18">
        <v>15</v>
      </c>
      <c r="E28" s="2">
        <v>86</v>
      </c>
      <c r="F28" s="18">
        <v>24</v>
      </c>
      <c r="G28" s="18">
        <v>45</v>
      </c>
      <c r="H28" s="18">
        <v>19</v>
      </c>
      <c r="I28" s="18">
        <v>16</v>
      </c>
      <c r="J28" s="18">
        <v>10</v>
      </c>
      <c r="K28" s="18">
        <v>8</v>
      </c>
      <c r="L28" s="18">
        <v>4</v>
      </c>
      <c r="M28" s="18">
        <v>3</v>
      </c>
      <c r="N28" s="2">
        <v>1</v>
      </c>
      <c r="O28" s="2">
        <v>9</v>
      </c>
      <c r="P28" s="2">
        <v>6</v>
      </c>
      <c r="Q28" s="2">
        <v>3</v>
      </c>
      <c r="R28" s="18">
        <v>0</v>
      </c>
      <c r="S28" s="18">
        <v>0</v>
      </c>
      <c r="T28" s="18">
        <v>8</v>
      </c>
      <c r="U28" s="18">
        <v>2</v>
      </c>
      <c r="V28" s="18">
        <v>6</v>
      </c>
      <c r="W28" s="2">
        <v>135</v>
      </c>
    </row>
    <row r="29" spans="1:23" x14ac:dyDescent="0.25">
      <c r="A29" s="16" t="s">
        <v>32</v>
      </c>
      <c r="B29" s="2">
        <v>29</v>
      </c>
      <c r="C29" s="18">
        <v>20</v>
      </c>
      <c r="D29" s="18">
        <v>9</v>
      </c>
      <c r="E29" s="2">
        <v>84</v>
      </c>
      <c r="F29" s="18">
        <v>26</v>
      </c>
      <c r="G29" s="18">
        <v>41</v>
      </c>
      <c r="H29" s="18">
        <v>19</v>
      </c>
      <c r="I29" s="18">
        <v>18</v>
      </c>
      <c r="J29" s="18">
        <v>4</v>
      </c>
      <c r="K29" s="18">
        <v>7</v>
      </c>
      <c r="L29" s="18">
        <v>6</v>
      </c>
      <c r="M29" s="18">
        <v>1</v>
      </c>
      <c r="N29" s="2">
        <v>0</v>
      </c>
      <c r="O29" s="2">
        <v>9</v>
      </c>
      <c r="P29" s="2">
        <v>3</v>
      </c>
      <c r="Q29" s="2">
        <v>6</v>
      </c>
      <c r="R29" s="18">
        <v>1</v>
      </c>
      <c r="S29" s="18">
        <v>1</v>
      </c>
      <c r="T29" s="18">
        <v>4</v>
      </c>
      <c r="U29" s="18">
        <v>2</v>
      </c>
      <c r="V29" s="18">
        <v>2</v>
      </c>
      <c r="W29" s="2">
        <v>117</v>
      </c>
    </row>
    <row r="30" spans="1:23" x14ac:dyDescent="0.25">
      <c r="A30" s="16" t="s">
        <v>33</v>
      </c>
      <c r="B30" s="2">
        <v>41</v>
      </c>
      <c r="C30" s="18">
        <v>21</v>
      </c>
      <c r="D30" s="18">
        <v>20</v>
      </c>
      <c r="E30" s="2">
        <v>90</v>
      </c>
      <c r="F30" s="18">
        <v>17</v>
      </c>
      <c r="G30" s="18">
        <v>52</v>
      </c>
      <c r="H30" s="18">
        <v>22</v>
      </c>
      <c r="I30" s="18">
        <v>19</v>
      </c>
      <c r="J30" s="18">
        <v>11</v>
      </c>
      <c r="K30" s="18">
        <v>14</v>
      </c>
      <c r="L30" s="18">
        <v>8</v>
      </c>
      <c r="M30" s="18">
        <v>6</v>
      </c>
      <c r="N30" s="2">
        <v>0</v>
      </c>
      <c r="O30" s="2">
        <v>7</v>
      </c>
      <c r="P30" s="2">
        <v>4</v>
      </c>
      <c r="Q30" s="2">
        <v>3</v>
      </c>
      <c r="R30" s="18">
        <v>0</v>
      </c>
      <c r="S30" s="18">
        <v>0</v>
      </c>
      <c r="T30" s="18">
        <v>10</v>
      </c>
      <c r="U30" s="18">
        <v>5</v>
      </c>
      <c r="V30" s="18">
        <v>5</v>
      </c>
      <c r="W30" s="2">
        <v>141</v>
      </c>
    </row>
    <row r="31" spans="1:23" x14ac:dyDescent="0.25">
      <c r="A31" s="16" t="s">
        <v>34</v>
      </c>
      <c r="B31" s="2">
        <v>33</v>
      </c>
      <c r="C31" s="18">
        <v>7</v>
      </c>
      <c r="D31" s="18">
        <v>26</v>
      </c>
      <c r="E31" s="2">
        <v>47</v>
      </c>
      <c r="F31" s="18">
        <v>1</v>
      </c>
      <c r="G31" s="18">
        <v>17</v>
      </c>
      <c r="H31" s="18">
        <v>6</v>
      </c>
      <c r="I31" s="18">
        <v>6</v>
      </c>
      <c r="J31" s="18">
        <v>5</v>
      </c>
      <c r="K31" s="18">
        <v>11</v>
      </c>
      <c r="L31" s="18">
        <v>4</v>
      </c>
      <c r="M31" s="18">
        <v>7</v>
      </c>
      <c r="N31" s="2">
        <v>0</v>
      </c>
      <c r="O31" s="2">
        <v>18</v>
      </c>
      <c r="P31" s="2">
        <v>15</v>
      </c>
      <c r="Q31" s="2">
        <v>3</v>
      </c>
      <c r="R31" s="18">
        <v>0</v>
      </c>
      <c r="S31" s="18">
        <v>0</v>
      </c>
      <c r="T31" s="18">
        <v>1</v>
      </c>
      <c r="U31" s="18">
        <v>1</v>
      </c>
      <c r="V31" s="18">
        <v>0</v>
      </c>
      <c r="W31" s="2">
        <v>81</v>
      </c>
    </row>
    <row r="32" spans="1:23" s="14" customFormat="1" x14ac:dyDescent="0.25">
      <c r="A32" s="9" t="s">
        <v>58</v>
      </c>
      <c r="B32" s="14">
        <v>102</v>
      </c>
      <c r="C32" s="14">
        <v>57</v>
      </c>
      <c r="D32" s="14">
        <v>45</v>
      </c>
      <c r="E32" s="14">
        <v>297</v>
      </c>
      <c r="F32" s="14">
        <v>79</v>
      </c>
      <c r="G32" s="14">
        <v>154</v>
      </c>
      <c r="H32" s="14">
        <v>77</v>
      </c>
      <c r="I32" s="14">
        <v>55</v>
      </c>
      <c r="J32" s="14">
        <v>22</v>
      </c>
      <c r="K32" s="14">
        <v>40</v>
      </c>
      <c r="L32" s="14">
        <v>28</v>
      </c>
      <c r="M32" s="14">
        <v>12</v>
      </c>
      <c r="N32" s="14">
        <v>0</v>
      </c>
      <c r="O32" s="14">
        <v>24</v>
      </c>
      <c r="P32" s="14">
        <v>14</v>
      </c>
      <c r="Q32" s="14">
        <v>10</v>
      </c>
      <c r="R32" s="40">
        <v>0</v>
      </c>
      <c r="S32" s="40">
        <v>0</v>
      </c>
      <c r="T32" s="40">
        <v>33</v>
      </c>
      <c r="U32" s="40">
        <v>10</v>
      </c>
      <c r="V32" s="40">
        <v>23</v>
      </c>
      <c r="W32" s="14">
        <v>432</v>
      </c>
    </row>
    <row r="33" spans="1:23" x14ac:dyDescent="0.25">
      <c r="A33" s="16" t="s">
        <v>35</v>
      </c>
      <c r="B33" s="2">
        <v>31</v>
      </c>
      <c r="C33" s="18">
        <v>22</v>
      </c>
      <c r="D33" s="18">
        <v>9</v>
      </c>
      <c r="E33" s="2">
        <v>85</v>
      </c>
      <c r="F33" s="18">
        <v>21</v>
      </c>
      <c r="G33" s="18">
        <v>45</v>
      </c>
      <c r="H33" s="18">
        <v>16</v>
      </c>
      <c r="I33" s="18">
        <v>22</v>
      </c>
      <c r="J33" s="18">
        <v>7</v>
      </c>
      <c r="K33" s="18">
        <v>12</v>
      </c>
      <c r="L33" s="18">
        <v>8</v>
      </c>
      <c r="M33" s="18">
        <v>4</v>
      </c>
      <c r="N33" s="2">
        <v>0</v>
      </c>
      <c r="O33" s="2">
        <v>7</v>
      </c>
      <c r="P33" s="2">
        <v>3</v>
      </c>
      <c r="Q33" s="2">
        <v>4</v>
      </c>
      <c r="R33" s="18">
        <v>0</v>
      </c>
      <c r="S33" s="18">
        <v>0</v>
      </c>
      <c r="T33" s="18">
        <v>10</v>
      </c>
      <c r="U33" s="18">
        <v>5</v>
      </c>
      <c r="V33" s="18">
        <v>5</v>
      </c>
      <c r="W33" s="2">
        <v>126</v>
      </c>
    </row>
    <row r="34" spans="1:23" x14ac:dyDescent="0.25">
      <c r="A34" s="16" t="s">
        <v>36</v>
      </c>
      <c r="B34" s="2">
        <v>16</v>
      </c>
      <c r="C34" s="18">
        <v>6</v>
      </c>
      <c r="D34" s="18">
        <v>10</v>
      </c>
      <c r="E34" s="2">
        <v>69</v>
      </c>
      <c r="F34" s="18">
        <v>22</v>
      </c>
      <c r="G34" s="18">
        <v>29</v>
      </c>
      <c r="H34" s="18">
        <v>17</v>
      </c>
      <c r="I34" s="18">
        <v>7</v>
      </c>
      <c r="J34" s="18">
        <v>5</v>
      </c>
      <c r="K34" s="18">
        <v>10</v>
      </c>
      <c r="L34" s="18">
        <v>6</v>
      </c>
      <c r="M34" s="18">
        <v>4</v>
      </c>
      <c r="N34" s="2">
        <v>0</v>
      </c>
      <c r="O34" s="2">
        <v>8</v>
      </c>
      <c r="P34" s="2">
        <v>5</v>
      </c>
      <c r="Q34" s="2">
        <v>3</v>
      </c>
      <c r="R34" s="18">
        <v>0</v>
      </c>
      <c r="S34" s="18">
        <v>0</v>
      </c>
      <c r="T34" s="18">
        <v>3</v>
      </c>
      <c r="U34" s="18">
        <v>0</v>
      </c>
      <c r="V34" s="18">
        <v>3</v>
      </c>
      <c r="W34" s="2">
        <v>88</v>
      </c>
    </row>
    <row r="35" spans="1:23" x14ac:dyDescent="0.25">
      <c r="A35" s="16" t="s">
        <v>37</v>
      </c>
      <c r="B35" s="2">
        <v>27</v>
      </c>
      <c r="C35" s="18">
        <v>16</v>
      </c>
      <c r="D35" s="18">
        <v>11</v>
      </c>
      <c r="E35" s="2">
        <v>72</v>
      </c>
      <c r="F35" s="18">
        <v>17</v>
      </c>
      <c r="G35" s="18">
        <v>36</v>
      </c>
      <c r="H35" s="18">
        <v>20</v>
      </c>
      <c r="I35" s="18">
        <v>11</v>
      </c>
      <c r="J35" s="18">
        <v>5</v>
      </c>
      <c r="K35" s="18">
        <v>12</v>
      </c>
      <c r="L35" s="18">
        <v>11</v>
      </c>
      <c r="M35" s="18">
        <v>1</v>
      </c>
      <c r="N35" s="2">
        <v>0</v>
      </c>
      <c r="O35" s="2">
        <v>7</v>
      </c>
      <c r="P35" s="2">
        <v>5</v>
      </c>
      <c r="Q35" s="2">
        <v>2</v>
      </c>
      <c r="R35" s="18">
        <v>0</v>
      </c>
      <c r="S35" s="18">
        <v>0</v>
      </c>
      <c r="T35" s="18">
        <v>6</v>
      </c>
      <c r="U35" s="18">
        <v>1</v>
      </c>
      <c r="V35" s="18">
        <v>5</v>
      </c>
      <c r="W35" s="2">
        <v>105</v>
      </c>
    </row>
    <row r="36" spans="1:23" x14ac:dyDescent="0.25">
      <c r="A36" s="16" t="s">
        <v>38</v>
      </c>
      <c r="B36" s="2">
        <v>28</v>
      </c>
      <c r="C36" s="18">
        <v>13</v>
      </c>
      <c r="D36" s="18">
        <v>15</v>
      </c>
      <c r="E36" s="2">
        <v>71</v>
      </c>
      <c r="F36" s="18">
        <v>19</v>
      </c>
      <c r="G36" s="18">
        <v>44</v>
      </c>
      <c r="H36" s="18">
        <v>24</v>
      </c>
      <c r="I36" s="18">
        <v>15</v>
      </c>
      <c r="J36" s="18">
        <v>5</v>
      </c>
      <c r="K36" s="18">
        <v>6</v>
      </c>
      <c r="L36" s="18">
        <v>3</v>
      </c>
      <c r="M36" s="18">
        <v>3</v>
      </c>
      <c r="N36" s="2">
        <v>0</v>
      </c>
      <c r="O36" s="2">
        <v>2</v>
      </c>
      <c r="P36" s="2">
        <v>1</v>
      </c>
      <c r="Q36" s="2">
        <v>1</v>
      </c>
      <c r="R36" s="18">
        <v>0</v>
      </c>
      <c r="S36" s="18">
        <v>0</v>
      </c>
      <c r="T36" s="18">
        <v>14</v>
      </c>
      <c r="U36" s="18">
        <v>4</v>
      </c>
      <c r="V36" s="18">
        <v>10</v>
      </c>
      <c r="W36" s="2">
        <v>113</v>
      </c>
    </row>
    <row r="37" spans="1:23" s="14" customFormat="1" x14ac:dyDescent="0.25">
      <c r="A37" s="9" t="s">
        <v>60</v>
      </c>
      <c r="B37" s="14">
        <v>118</v>
      </c>
      <c r="C37" s="14">
        <v>72</v>
      </c>
      <c r="D37" s="14">
        <v>46</v>
      </c>
      <c r="E37" s="14">
        <v>273</v>
      </c>
      <c r="F37" s="14">
        <v>97</v>
      </c>
      <c r="G37" s="14">
        <v>122</v>
      </c>
      <c r="H37" s="14">
        <v>66</v>
      </c>
      <c r="I37" s="14">
        <v>35</v>
      </c>
      <c r="J37" s="14">
        <v>21</v>
      </c>
      <c r="K37" s="14">
        <v>37</v>
      </c>
      <c r="L37" s="14">
        <v>20</v>
      </c>
      <c r="M37" s="14">
        <v>15</v>
      </c>
      <c r="N37" s="14">
        <v>2</v>
      </c>
      <c r="O37" s="14">
        <v>17</v>
      </c>
      <c r="P37" s="14">
        <v>8</v>
      </c>
      <c r="Q37" s="14">
        <v>9</v>
      </c>
      <c r="R37" s="40">
        <v>0</v>
      </c>
      <c r="S37" s="40">
        <v>0</v>
      </c>
      <c r="T37" s="40">
        <v>19</v>
      </c>
      <c r="U37" s="40">
        <v>6</v>
      </c>
      <c r="V37" s="40">
        <v>13</v>
      </c>
      <c r="W37" s="14">
        <v>410</v>
      </c>
    </row>
    <row r="38" spans="1:23" x14ac:dyDescent="0.25">
      <c r="A38" s="16" t="s">
        <v>39</v>
      </c>
      <c r="B38" s="2">
        <v>56</v>
      </c>
      <c r="C38" s="18">
        <v>37</v>
      </c>
      <c r="D38" s="18">
        <v>19</v>
      </c>
      <c r="E38" s="2">
        <v>126</v>
      </c>
      <c r="F38" s="18">
        <v>59</v>
      </c>
      <c r="G38" s="18">
        <v>55</v>
      </c>
      <c r="H38" s="18">
        <v>33</v>
      </c>
      <c r="I38" s="18">
        <v>10</v>
      </c>
      <c r="J38" s="18">
        <v>12</v>
      </c>
      <c r="K38" s="18">
        <v>7</v>
      </c>
      <c r="L38" s="18">
        <v>7</v>
      </c>
      <c r="M38" s="18">
        <v>0</v>
      </c>
      <c r="N38" s="2">
        <v>0</v>
      </c>
      <c r="O38" s="2">
        <v>5</v>
      </c>
      <c r="P38" s="2">
        <v>3</v>
      </c>
      <c r="Q38" s="2">
        <v>2</v>
      </c>
      <c r="R38" s="18">
        <v>0</v>
      </c>
      <c r="S38" s="18">
        <v>0</v>
      </c>
      <c r="T38" s="18">
        <v>11</v>
      </c>
      <c r="U38" s="18">
        <v>2</v>
      </c>
      <c r="V38" s="18">
        <v>9</v>
      </c>
      <c r="W38" s="2">
        <v>193</v>
      </c>
    </row>
    <row r="39" spans="1:23" x14ac:dyDescent="0.25">
      <c r="A39" s="16" t="s">
        <v>40</v>
      </c>
      <c r="B39" s="2">
        <v>47</v>
      </c>
      <c r="C39" s="18">
        <v>26</v>
      </c>
      <c r="D39" s="18">
        <v>21</v>
      </c>
      <c r="E39" s="2">
        <v>97</v>
      </c>
      <c r="F39" s="18">
        <v>28</v>
      </c>
      <c r="G39" s="18">
        <v>42</v>
      </c>
      <c r="H39" s="18">
        <v>21</v>
      </c>
      <c r="I39" s="18">
        <v>15</v>
      </c>
      <c r="J39" s="18">
        <v>6</v>
      </c>
      <c r="K39" s="18">
        <v>18</v>
      </c>
      <c r="L39" s="18">
        <v>8</v>
      </c>
      <c r="M39" s="18">
        <v>8</v>
      </c>
      <c r="N39" s="2">
        <v>2</v>
      </c>
      <c r="O39" s="2">
        <v>9</v>
      </c>
      <c r="P39" s="2">
        <v>4</v>
      </c>
      <c r="Q39" s="2">
        <v>5</v>
      </c>
      <c r="R39" s="18">
        <v>0</v>
      </c>
      <c r="S39" s="18">
        <v>0</v>
      </c>
      <c r="T39" s="18">
        <v>5</v>
      </c>
      <c r="U39" s="18">
        <v>3</v>
      </c>
      <c r="V39" s="18">
        <v>2</v>
      </c>
      <c r="W39" s="2">
        <v>149</v>
      </c>
    </row>
    <row r="40" spans="1:23" x14ac:dyDescent="0.25">
      <c r="A40" s="16" t="s">
        <v>41</v>
      </c>
      <c r="B40" s="2">
        <v>15</v>
      </c>
      <c r="C40" s="18">
        <v>9</v>
      </c>
      <c r="D40" s="18">
        <v>6</v>
      </c>
      <c r="E40" s="2">
        <v>50</v>
      </c>
      <c r="F40" s="18">
        <v>10</v>
      </c>
      <c r="G40" s="18">
        <v>25</v>
      </c>
      <c r="H40" s="18">
        <v>12</v>
      </c>
      <c r="I40" s="18">
        <v>10</v>
      </c>
      <c r="J40" s="18">
        <v>3</v>
      </c>
      <c r="K40" s="18">
        <v>12</v>
      </c>
      <c r="L40" s="18">
        <v>5</v>
      </c>
      <c r="M40" s="18">
        <v>7</v>
      </c>
      <c r="N40" s="2">
        <v>0</v>
      </c>
      <c r="O40" s="2">
        <v>3</v>
      </c>
      <c r="P40" s="2">
        <v>1</v>
      </c>
      <c r="Q40" s="2">
        <v>2</v>
      </c>
      <c r="R40" s="18">
        <v>0</v>
      </c>
      <c r="S40" s="18">
        <v>0</v>
      </c>
      <c r="T40" s="18">
        <v>3</v>
      </c>
      <c r="U40" s="18">
        <v>1</v>
      </c>
      <c r="V40" s="18">
        <v>2</v>
      </c>
      <c r="W40" s="2">
        <v>68</v>
      </c>
    </row>
    <row r="41" spans="1:23" s="14" customFormat="1" x14ac:dyDescent="0.25">
      <c r="A41" s="9" t="s">
        <v>59</v>
      </c>
      <c r="B41" s="14">
        <v>75</v>
      </c>
      <c r="C41" s="14">
        <v>43</v>
      </c>
      <c r="D41" s="14">
        <v>32</v>
      </c>
      <c r="E41" s="14">
        <v>214</v>
      </c>
      <c r="F41" s="14">
        <v>57</v>
      </c>
      <c r="G41" s="14">
        <v>108</v>
      </c>
      <c r="H41" s="14">
        <v>58</v>
      </c>
      <c r="I41" s="14">
        <v>26</v>
      </c>
      <c r="J41" s="14">
        <v>24</v>
      </c>
      <c r="K41" s="14">
        <v>30</v>
      </c>
      <c r="L41" s="14">
        <v>18</v>
      </c>
      <c r="M41" s="14">
        <v>10</v>
      </c>
      <c r="N41" s="14">
        <v>2</v>
      </c>
      <c r="O41" s="14">
        <v>16</v>
      </c>
      <c r="P41" s="14">
        <v>8</v>
      </c>
      <c r="Q41" s="14">
        <v>8</v>
      </c>
      <c r="R41" s="40">
        <v>3</v>
      </c>
      <c r="S41" s="40">
        <v>3</v>
      </c>
      <c r="T41" s="40">
        <v>17</v>
      </c>
      <c r="U41" s="40">
        <v>8</v>
      </c>
      <c r="V41" s="40">
        <v>9</v>
      </c>
      <c r="W41" s="14">
        <v>306</v>
      </c>
    </row>
    <row r="42" spans="1:23" x14ac:dyDescent="0.25">
      <c r="A42" s="16" t="s">
        <v>42</v>
      </c>
      <c r="B42" s="2">
        <v>27</v>
      </c>
      <c r="C42" s="18">
        <v>11</v>
      </c>
      <c r="D42" s="18">
        <v>16</v>
      </c>
      <c r="E42" s="2">
        <v>78</v>
      </c>
      <c r="F42" s="18">
        <v>21</v>
      </c>
      <c r="G42" s="18">
        <v>41</v>
      </c>
      <c r="H42" s="18">
        <v>24</v>
      </c>
      <c r="I42" s="18">
        <v>6</v>
      </c>
      <c r="J42" s="18">
        <v>11</v>
      </c>
      <c r="K42" s="18">
        <v>9</v>
      </c>
      <c r="L42" s="18">
        <v>7</v>
      </c>
      <c r="M42" s="18">
        <v>1</v>
      </c>
      <c r="N42" s="2">
        <v>1</v>
      </c>
      <c r="O42" s="2">
        <v>7</v>
      </c>
      <c r="P42" s="2">
        <v>3</v>
      </c>
      <c r="Q42" s="2">
        <v>4</v>
      </c>
      <c r="R42" s="18">
        <v>0</v>
      </c>
      <c r="S42" s="18">
        <v>0</v>
      </c>
      <c r="T42" s="18">
        <v>5</v>
      </c>
      <c r="U42" s="18">
        <v>2</v>
      </c>
      <c r="V42" s="18">
        <v>3</v>
      </c>
      <c r="W42" s="2">
        <v>110</v>
      </c>
    </row>
    <row r="43" spans="1:23" x14ac:dyDescent="0.25">
      <c r="A43" s="16" t="s">
        <v>43</v>
      </c>
      <c r="B43" s="2">
        <v>24</v>
      </c>
      <c r="C43" s="18">
        <v>17</v>
      </c>
      <c r="D43" s="18">
        <v>7</v>
      </c>
      <c r="E43" s="2">
        <v>74</v>
      </c>
      <c r="F43" s="18">
        <v>19</v>
      </c>
      <c r="G43" s="18">
        <v>40</v>
      </c>
      <c r="H43" s="18">
        <v>20</v>
      </c>
      <c r="I43" s="18">
        <v>12</v>
      </c>
      <c r="J43" s="18">
        <v>8</v>
      </c>
      <c r="K43" s="18">
        <v>8</v>
      </c>
      <c r="L43" s="18">
        <v>3</v>
      </c>
      <c r="M43" s="18">
        <v>4</v>
      </c>
      <c r="N43" s="2">
        <v>1</v>
      </c>
      <c r="O43" s="2">
        <v>5</v>
      </c>
      <c r="P43" s="2">
        <v>2</v>
      </c>
      <c r="Q43" s="2">
        <v>3</v>
      </c>
      <c r="R43" s="18">
        <v>2</v>
      </c>
      <c r="S43" s="18">
        <v>2</v>
      </c>
      <c r="T43" s="18">
        <v>9</v>
      </c>
      <c r="U43" s="18">
        <v>5</v>
      </c>
      <c r="V43" s="18">
        <v>4</v>
      </c>
      <c r="W43" s="2">
        <v>107</v>
      </c>
    </row>
    <row r="44" spans="1:23" x14ac:dyDescent="0.25">
      <c r="A44" s="16" t="s">
        <v>44</v>
      </c>
      <c r="B44" s="2">
        <v>24</v>
      </c>
      <c r="C44" s="18">
        <v>15</v>
      </c>
      <c r="D44" s="18">
        <v>9</v>
      </c>
      <c r="E44" s="2">
        <v>62</v>
      </c>
      <c r="F44" s="18">
        <v>17</v>
      </c>
      <c r="G44" s="18">
        <v>27</v>
      </c>
      <c r="H44" s="18">
        <v>14</v>
      </c>
      <c r="I44" s="18">
        <v>8</v>
      </c>
      <c r="J44" s="18">
        <v>5</v>
      </c>
      <c r="K44" s="18">
        <v>13</v>
      </c>
      <c r="L44" s="18">
        <v>8</v>
      </c>
      <c r="M44" s="18">
        <v>5</v>
      </c>
      <c r="N44" s="2">
        <v>0</v>
      </c>
      <c r="O44" s="2">
        <v>4</v>
      </c>
      <c r="P44" s="2">
        <v>3</v>
      </c>
      <c r="Q44" s="2">
        <v>1</v>
      </c>
      <c r="R44" s="18">
        <v>1</v>
      </c>
      <c r="S44" s="18">
        <v>1</v>
      </c>
      <c r="T44" s="18">
        <v>3</v>
      </c>
      <c r="U44" s="18">
        <v>1</v>
      </c>
      <c r="V44" s="18">
        <v>2</v>
      </c>
      <c r="W44" s="2">
        <v>89</v>
      </c>
    </row>
    <row r="45" spans="1:23" s="14" customFormat="1" x14ac:dyDescent="0.25">
      <c r="A45" s="9" t="s">
        <v>61</v>
      </c>
      <c r="B45" s="14">
        <v>491</v>
      </c>
      <c r="C45" s="14">
        <v>280</v>
      </c>
      <c r="D45" s="14">
        <v>211</v>
      </c>
      <c r="E45" s="14">
        <v>1238</v>
      </c>
      <c r="F45" s="14">
        <v>333</v>
      </c>
      <c r="G45" s="14">
        <v>622</v>
      </c>
      <c r="H45" s="14">
        <v>306</v>
      </c>
      <c r="I45" s="14">
        <v>206</v>
      </c>
      <c r="J45" s="14">
        <v>110</v>
      </c>
      <c r="K45" s="14">
        <v>166</v>
      </c>
      <c r="L45" s="14">
        <v>100</v>
      </c>
      <c r="M45" s="14">
        <v>58</v>
      </c>
      <c r="N45" s="14">
        <v>8</v>
      </c>
      <c r="O45" s="14">
        <v>113</v>
      </c>
      <c r="P45" s="14">
        <v>63</v>
      </c>
      <c r="Q45" s="14">
        <v>50</v>
      </c>
      <c r="R45" s="40">
        <v>4</v>
      </c>
      <c r="S45" s="40">
        <v>4</v>
      </c>
      <c r="T45" s="40">
        <v>103</v>
      </c>
      <c r="U45" s="40">
        <v>40</v>
      </c>
      <c r="V45" s="40">
        <v>63</v>
      </c>
      <c r="W45" s="14">
        <v>1832</v>
      </c>
    </row>
    <row r="47" spans="1:23" x14ac:dyDescent="0.25">
      <c r="A47" s="16" t="s">
        <v>48</v>
      </c>
    </row>
    <row r="50" spans="1:23" s="14" customFormat="1" ht="229.5" x14ac:dyDescent="0.25">
      <c r="A50" s="41" t="s">
        <v>18</v>
      </c>
      <c r="B50" s="37" t="s">
        <v>8</v>
      </c>
      <c r="C50" s="42" t="s">
        <v>99</v>
      </c>
      <c r="D50" s="42" t="s">
        <v>9</v>
      </c>
      <c r="E50" s="37" t="s">
        <v>10</v>
      </c>
      <c r="F50" s="42" t="s">
        <v>11</v>
      </c>
      <c r="G50" s="42" t="s">
        <v>97</v>
      </c>
      <c r="H50" s="43" t="s">
        <v>76</v>
      </c>
      <c r="I50" s="43" t="s">
        <v>80</v>
      </c>
      <c r="J50" s="43" t="s">
        <v>81</v>
      </c>
      <c r="K50" s="42" t="s">
        <v>94</v>
      </c>
      <c r="L50" s="43" t="s">
        <v>82</v>
      </c>
      <c r="M50" s="43" t="s">
        <v>85</v>
      </c>
      <c r="N50" s="43" t="s">
        <v>86</v>
      </c>
      <c r="O50" s="42" t="s">
        <v>92</v>
      </c>
      <c r="P50" s="43" t="s">
        <v>88</v>
      </c>
      <c r="Q50" s="43" t="s">
        <v>90</v>
      </c>
      <c r="R50" s="42" t="s">
        <v>100</v>
      </c>
      <c r="S50" s="43" t="s">
        <v>104</v>
      </c>
      <c r="T50" s="42" t="s">
        <v>102</v>
      </c>
      <c r="U50" s="43" t="s">
        <v>107</v>
      </c>
      <c r="V50" s="43" t="s">
        <v>109</v>
      </c>
      <c r="W50" s="37" t="s">
        <v>12</v>
      </c>
    </row>
    <row r="51" spans="1:23" s="14" customFormat="1" ht="267.75" x14ac:dyDescent="0.25">
      <c r="A51" s="44" t="s">
        <v>19</v>
      </c>
      <c r="B51" s="38" t="s">
        <v>13</v>
      </c>
      <c r="C51" s="45" t="s">
        <v>98</v>
      </c>
      <c r="D51" s="45" t="s">
        <v>14</v>
      </c>
      <c r="E51" s="38" t="s">
        <v>15</v>
      </c>
      <c r="F51" s="45" t="s">
        <v>16</v>
      </c>
      <c r="G51" s="45" t="s">
        <v>96</v>
      </c>
      <c r="H51" s="46" t="s">
        <v>77</v>
      </c>
      <c r="I51" s="46" t="s">
        <v>78</v>
      </c>
      <c r="J51" s="46" t="s">
        <v>79</v>
      </c>
      <c r="K51" s="45" t="s">
        <v>95</v>
      </c>
      <c r="L51" s="46" t="s">
        <v>83</v>
      </c>
      <c r="M51" s="46" t="s">
        <v>84</v>
      </c>
      <c r="N51" s="46" t="s">
        <v>87</v>
      </c>
      <c r="O51" s="45" t="s">
        <v>93</v>
      </c>
      <c r="P51" s="46" t="s">
        <v>89</v>
      </c>
      <c r="Q51" s="46" t="s">
        <v>91</v>
      </c>
      <c r="R51" s="45" t="s">
        <v>101</v>
      </c>
      <c r="S51" s="47" t="s">
        <v>106</v>
      </c>
      <c r="T51" s="45" t="s">
        <v>103</v>
      </c>
      <c r="U51" s="47" t="s">
        <v>105</v>
      </c>
      <c r="V51" s="47" t="s">
        <v>108</v>
      </c>
      <c r="W51" s="48" t="s">
        <v>17</v>
      </c>
    </row>
    <row r="52" spans="1:23" s="14" customFormat="1" x14ac:dyDescent="0.25">
      <c r="A52" s="27" t="s">
        <v>458</v>
      </c>
      <c r="B52" s="28">
        <f t="shared" ref="B52:W52" si="0">B8/$W8</f>
        <v>0.28654970760233917</v>
      </c>
      <c r="C52" s="28">
        <f t="shared" si="0"/>
        <v>0.15789473684210525</v>
      </c>
      <c r="D52" s="28">
        <f t="shared" si="0"/>
        <v>0.12865497076023391</v>
      </c>
      <c r="E52" s="28">
        <f t="shared" si="0"/>
        <v>0.66374269005847952</v>
      </c>
      <c r="F52" s="28">
        <f t="shared" si="0"/>
        <v>0.14619883040935672</v>
      </c>
      <c r="G52" s="28">
        <f t="shared" si="0"/>
        <v>0.34795321637426901</v>
      </c>
      <c r="H52" s="28">
        <f t="shared" si="0"/>
        <v>0.15350877192982457</v>
      </c>
      <c r="I52" s="28">
        <f t="shared" si="0"/>
        <v>0.13157894736842105</v>
      </c>
      <c r="J52" s="28">
        <f t="shared" si="0"/>
        <v>6.2865497076023388E-2</v>
      </c>
      <c r="K52" s="28">
        <f t="shared" si="0"/>
        <v>8.6257309941520463E-2</v>
      </c>
      <c r="L52" s="28">
        <f t="shared" si="0"/>
        <v>4.9707602339181284E-2</v>
      </c>
      <c r="M52" s="28">
        <f t="shared" si="0"/>
        <v>3.0701754385964911E-2</v>
      </c>
      <c r="N52" s="28">
        <f t="shared" si="0"/>
        <v>5.8479532163742687E-3</v>
      </c>
      <c r="O52" s="28">
        <f t="shared" si="0"/>
        <v>8.1871345029239762E-2</v>
      </c>
      <c r="P52" s="28">
        <f t="shared" si="0"/>
        <v>4.8245614035087717E-2</v>
      </c>
      <c r="Q52" s="28">
        <f t="shared" si="0"/>
        <v>3.3625730994152045E-2</v>
      </c>
      <c r="R52" s="28">
        <f t="shared" si="0"/>
        <v>1.4619883040935672E-3</v>
      </c>
      <c r="S52" s="28">
        <f t="shared" si="0"/>
        <v>1.4619883040935672E-3</v>
      </c>
      <c r="T52" s="28">
        <f t="shared" si="0"/>
        <v>4.9707602339181284E-2</v>
      </c>
      <c r="U52" s="28">
        <f t="shared" si="0"/>
        <v>2.3391812865497075E-2</v>
      </c>
      <c r="V52" s="28">
        <f t="shared" si="0"/>
        <v>2.6315789473684209E-2</v>
      </c>
      <c r="W52" s="28">
        <f t="shared" si="0"/>
        <v>1</v>
      </c>
    </row>
    <row r="53" spans="1:23" s="14" customFormat="1" x14ac:dyDescent="0.25">
      <c r="A53" s="27" t="s">
        <v>459</v>
      </c>
      <c r="B53" s="28">
        <f t="shared" ref="B53:W53" si="1">B9/$W9</f>
        <v>0.2361111111111111</v>
      </c>
      <c r="C53" s="28">
        <f t="shared" si="1"/>
        <v>0.13194444444444445</v>
      </c>
      <c r="D53" s="28">
        <f t="shared" si="1"/>
        <v>0.10416666666666667</v>
      </c>
      <c r="E53" s="28">
        <f t="shared" si="1"/>
        <v>0.6875</v>
      </c>
      <c r="F53" s="28">
        <f t="shared" si="1"/>
        <v>0.18287037037037038</v>
      </c>
      <c r="G53" s="28">
        <f t="shared" si="1"/>
        <v>0.35648148148148145</v>
      </c>
      <c r="H53" s="28">
        <f t="shared" si="1"/>
        <v>0.17824074074074073</v>
      </c>
      <c r="I53" s="28">
        <f t="shared" si="1"/>
        <v>0.12731481481481483</v>
      </c>
      <c r="J53" s="28">
        <f t="shared" si="1"/>
        <v>5.0925925925925923E-2</v>
      </c>
      <c r="K53" s="28">
        <f t="shared" si="1"/>
        <v>9.2592592592592587E-2</v>
      </c>
      <c r="L53" s="28">
        <f t="shared" si="1"/>
        <v>6.4814814814814811E-2</v>
      </c>
      <c r="M53" s="28">
        <f t="shared" si="1"/>
        <v>2.7777777777777776E-2</v>
      </c>
      <c r="N53" s="28">
        <f t="shared" si="1"/>
        <v>0</v>
      </c>
      <c r="O53" s="28">
        <f t="shared" si="1"/>
        <v>5.5555555555555552E-2</v>
      </c>
      <c r="P53" s="28">
        <f t="shared" si="1"/>
        <v>3.2407407407407406E-2</v>
      </c>
      <c r="Q53" s="28">
        <f t="shared" si="1"/>
        <v>2.3148148148148147E-2</v>
      </c>
      <c r="R53" s="28">
        <f t="shared" si="1"/>
        <v>0</v>
      </c>
      <c r="S53" s="28">
        <f t="shared" si="1"/>
        <v>0</v>
      </c>
      <c r="T53" s="28">
        <f t="shared" si="1"/>
        <v>7.6388888888888895E-2</v>
      </c>
      <c r="U53" s="28">
        <f t="shared" si="1"/>
        <v>2.3148148148148147E-2</v>
      </c>
      <c r="V53" s="28">
        <f t="shared" si="1"/>
        <v>5.3240740740740741E-2</v>
      </c>
      <c r="W53" s="28">
        <f t="shared" si="1"/>
        <v>1</v>
      </c>
    </row>
    <row r="54" spans="1:23" s="14" customFormat="1" x14ac:dyDescent="0.25">
      <c r="A54" s="27" t="s">
        <v>461</v>
      </c>
      <c r="B54" s="28">
        <f t="shared" ref="B54:W54" si="2">B10/$W10</f>
        <v>0.24509803921568626</v>
      </c>
      <c r="C54" s="28">
        <f t="shared" si="2"/>
        <v>0.14052287581699346</v>
      </c>
      <c r="D54" s="28">
        <f t="shared" si="2"/>
        <v>0.10457516339869281</v>
      </c>
      <c r="E54" s="28">
        <f t="shared" si="2"/>
        <v>0.69934640522875813</v>
      </c>
      <c r="F54" s="28">
        <f t="shared" si="2"/>
        <v>0.18627450980392157</v>
      </c>
      <c r="G54" s="28">
        <f t="shared" si="2"/>
        <v>0.35294117647058826</v>
      </c>
      <c r="H54" s="28">
        <f t="shared" si="2"/>
        <v>0.18954248366013071</v>
      </c>
      <c r="I54" s="28">
        <f t="shared" si="2"/>
        <v>8.4967320261437912E-2</v>
      </c>
      <c r="J54" s="28">
        <f t="shared" si="2"/>
        <v>7.8431372549019607E-2</v>
      </c>
      <c r="K54" s="28">
        <f t="shared" si="2"/>
        <v>9.8039215686274508E-2</v>
      </c>
      <c r="L54" s="28">
        <f t="shared" si="2"/>
        <v>5.8823529411764705E-2</v>
      </c>
      <c r="M54" s="28">
        <f t="shared" si="2"/>
        <v>3.2679738562091505E-2</v>
      </c>
      <c r="N54" s="28">
        <f t="shared" si="2"/>
        <v>6.5359477124183009E-3</v>
      </c>
      <c r="O54" s="28">
        <f t="shared" si="2"/>
        <v>5.2287581699346407E-2</v>
      </c>
      <c r="P54" s="28">
        <f t="shared" si="2"/>
        <v>2.6143790849673203E-2</v>
      </c>
      <c r="Q54" s="28">
        <f t="shared" si="2"/>
        <v>2.6143790849673203E-2</v>
      </c>
      <c r="R54" s="28">
        <f t="shared" si="2"/>
        <v>9.8039215686274508E-3</v>
      </c>
      <c r="S54" s="28">
        <f t="shared" si="2"/>
        <v>9.8039215686274508E-3</v>
      </c>
      <c r="T54" s="28">
        <f t="shared" si="2"/>
        <v>5.5555555555555552E-2</v>
      </c>
      <c r="U54" s="28">
        <f t="shared" si="2"/>
        <v>2.6143790849673203E-2</v>
      </c>
      <c r="V54" s="28">
        <f t="shared" si="2"/>
        <v>2.9411764705882353E-2</v>
      </c>
      <c r="W54" s="28">
        <f t="shared" si="2"/>
        <v>1</v>
      </c>
    </row>
    <row r="55" spans="1:23" s="14" customFormat="1" x14ac:dyDescent="0.25">
      <c r="A55" s="27" t="s">
        <v>460</v>
      </c>
      <c r="B55" s="28">
        <f t="shared" ref="B55:W55" si="3">B11/$W11</f>
        <v>0.28780487804878047</v>
      </c>
      <c r="C55" s="28">
        <f t="shared" si="3"/>
        <v>0.17560975609756097</v>
      </c>
      <c r="D55" s="28">
        <f t="shared" si="3"/>
        <v>0.11219512195121951</v>
      </c>
      <c r="E55" s="28">
        <f t="shared" si="3"/>
        <v>0.6658536585365854</v>
      </c>
      <c r="F55" s="28">
        <f t="shared" si="3"/>
        <v>0.23658536585365852</v>
      </c>
      <c r="G55" s="28">
        <f t="shared" si="3"/>
        <v>0.29756097560975608</v>
      </c>
      <c r="H55" s="28">
        <f t="shared" si="3"/>
        <v>0.16097560975609757</v>
      </c>
      <c r="I55" s="28">
        <f t="shared" si="3"/>
        <v>8.5365853658536592E-2</v>
      </c>
      <c r="J55" s="28">
        <f t="shared" si="3"/>
        <v>5.1219512195121948E-2</v>
      </c>
      <c r="K55" s="28">
        <f t="shared" si="3"/>
        <v>9.0243902439024387E-2</v>
      </c>
      <c r="L55" s="28">
        <f t="shared" si="3"/>
        <v>4.878048780487805E-2</v>
      </c>
      <c r="M55" s="28">
        <f t="shared" si="3"/>
        <v>3.6585365853658534E-2</v>
      </c>
      <c r="N55" s="28">
        <f t="shared" si="3"/>
        <v>4.8780487804878049E-3</v>
      </c>
      <c r="O55" s="28">
        <f t="shared" si="3"/>
        <v>4.1463414634146344E-2</v>
      </c>
      <c r="P55" s="28">
        <f t="shared" si="3"/>
        <v>1.9512195121951219E-2</v>
      </c>
      <c r="Q55" s="28">
        <f t="shared" si="3"/>
        <v>2.1951219512195121E-2</v>
      </c>
      <c r="R55" s="28">
        <f t="shared" si="3"/>
        <v>0</v>
      </c>
      <c r="S55" s="28">
        <f t="shared" si="3"/>
        <v>0</v>
      </c>
      <c r="T55" s="28">
        <f t="shared" si="3"/>
        <v>4.6341463414634146E-2</v>
      </c>
      <c r="U55" s="28">
        <f t="shared" si="3"/>
        <v>1.4634146341463415E-2</v>
      </c>
      <c r="V55" s="28">
        <f t="shared" si="3"/>
        <v>3.1707317073170732E-2</v>
      </c>
      <c r="W55" s="28">
        <f t="shared" si="3"/>
        <v>1</v>
      </c>
    </row>
    <row r="56" spans="1:23" s="14" customFormat="1" x14ac:dyDescent="0.25">
      <c r="A56" s="27" t="s">
        <v>61</v>
      </c>
      <c r="B56" s="28">
        <f t="shared" ref="B56:W56" si="4">B12/$W12</f>
        <v>0.2680131004366812</v>
      </c>
      <c r="C56" s="28">
        <f t="shared" si="4"/>
        <v>0.15283842794759825</v>
      </c>
      <c r="D56" s="28">
        <f t="shared" si="4"/>
        <v>0.11517467248908297</v>
      </c>
      <c r="E56" s="28">
        <f t="shared" si="4"/>
        <v>0.67576419213973804</v>
      </c>
      <c r="F56" s="28">
        <f t="shared" si="4"/>
        <v>0.18176855895196506</v>
      </c>
      <c r="G56" s="28">
        <f t="shared" si="4"/>
        <v>0.33951965065502182</v>
      </c>
      <c r="H56" s="28">
        <f t="shared" si="4"/>
        <v>0.16703056768558952</v>
      </c>
      <c r="I56" s="28">
        <f t="shared" si="4"/>
        <v>0.11244541484716157</v>
      </c>
      <c r="J56" s="28">
        <f t="shared" si="4"/>
        <v>6.0043668122270744E-2</v>
      </c>
      <c r="K56" s="28">
        <f t="shared" si="4"/>
        <v>9.0611353711790396E-2</v>
      </c>
      <c r="L56" s="28">
        <f t="shared" si="4"/>
        <v>5.458515283842795E-2</v>
      </c>
      <c r="M56" s="28">
        <f t="shared" si="4"/>
        <v>3.1659388646288207E-2</v>
      </c>
      <c r="N56" s="28">
        <f t="shared" si="4"/>
        <v>4.3668122270742356E-3</v>
      </c>
      <c r="O56" s="28">
        <f t="shared" si="4"/>
        <v>6.1681222707423579E-2</v>
      </c>
      <c r="P56" s="28">
        <f t="shared" si="4"/>
        <v>3.4388646288209604E-2</v>
      </c>
      <c r="Q56" s="28">
        <f t="shared" si="4"/>
        <v>2.7292576419213975E-2</v>
      </c>
      <c r="R56" s="28">
        <f t="shared" si="4"/>
        <v>2.1834061135371178E-3</v>
      </c>
      <c r="S56" s="28">
        <f t="shared" si="4"/>
        <v>2.1834061135371178E-3</v>
      </c>
      <c r="T56" s="28">
        <f t="shared" si="4"/>
        <v>5.6222707423580785E-2</v>
      </c>
      <c r="U56" s="28">
        <f t="shared" si="4"/>
        <v>2.1834061135371178E-2</v>
      </c>
      <c r="V56" s="28">
        <f t="shared" si="4"/>
        <v>3.4388646288209604E-2</v>
      </c>
      <c r="W56" s="28">
        <f t="shared" si="4"/>
        <v>1</v>
      </c>
    </row>
    <row r="57" spans="1:23" s="14" customFormat="1" x14ac:dyDescent="0.25">
      <c r="A57" s="27"/>
      <c r="B57" s="28"/>
      <c r="C57" s="28"/>
      <c r="D57" s="28"/>
      <c r="E57" s="28"/>
      <c r="F57" s="28"/>
      <c r="G57" s="28"/>
      <c r="H57" s="28"/>
      <c r="I57" s="28"/>
      <c r="J57" s="28"/>
      <c r="K57" s="28"/>
      <c r="L57" s="28"/>
      <c r="M57" s="28"/>
      <c r="N57" s="28"/>
      <c r="O57" s="28"/>
      <c r="P57" s="28"/>
      <c r="Q57" s="28"/>
      <c r="R57" s="28"/>
      <c r="S57" s="28"/>
      <c r="T57" s="28"/>
      <c r="U57" s="28"/>
      <c r="V57" s="28"/>
      <c r="W57" s="28"/>
    </row>
    <row r="58" spans="1:23" x14ac:dyDescent="0.25">
      <c r="A58" s="27" t="s">
        <v>52</v>
      </c>
      <c r="B58" s="28">
        <f t="shared" ref="B58:W58" si="5">B14/$W14</f>
        <v>0.33021524518530504</v>
      </c>
      <c r="C58" s="28">
        <f t="shared" si="5"/>
        <v>0.1651399902896909</v>
      </c>
      <c r="D58" s="28">
        <f t="shared" si="5"/>
        <v>0.16507525489561417</v>
      </c>
      <c r="E58" s="28">
        <f t="shared" si="5"/>
        <v>0.60362518206829585</v>
      </c>
      <c r="F58" s="28">
        <f t="shared" si="5"/>
        <v>0.12804660948373522</v>
      </c>
      <c r="G58" s="28">
        <f t="shared" si="5"/>
        <v>0.27431623240006475</v>
      </c>
      <c r="H58" s="28">
        <f t="shared" si="5"/>
        <v>0.12247936559313805</v>
      </c>
      <c r="I58" s="28">
        <f t="shared" si="5"/>
        <v>9.8203592814371257E-2</v>
      </c>
      <c r="J58" s="28">
        <f t="shared" si="5"/>
        <v>5.3633273992555429E-2</v>
      </c>
      <c r="K58" s="28">
        <f t="shared" si="5"/>
        <v>0.10943518368668069</v>
      </c>
      <c r="L58" s="28">
        <f t="shared" si="5"/>
        <v>6.0333387279495061E-2</v>
      </c>
      <c r="M58" s="28">
        <f t="shared" si="5"/>
        <v>4.3566920213626799E-2</v>
      </c>
      <c r="N58" s="28">
        <f t="shared" si="5"/>
        <v>5.534876193558828E-3</v>
      </c>
      <c r="O58" s="28">
        <f t="shared" si="5"/>
        <v>8.6551221880563203E-2</v>
      </c>
      <c r="P58" s="28">
        <f t="shared" si="5"/>
        <v>4.9360737983492477E-2</v>
      </c>
      <c r="Q58" s="28">
        <f t="shared" si="5"/>
        <v>3.7190483897070727E-2</v>
      </c>
      <c r="R58" s="28">
        <f t="shared" si="5"/>
        <v>5.2759346172519825E-3</v>
      </c>
      <c r="S58" s="28">
        <f t="shared" si="5"/>
        <v>5.2759346172519825E-3</v>
      </c>
      <c r="T58" s="28">
        <f t="shared" si="5"/>
        <v>6.6159572746399095E-2</v>
      </c>
      <c r="U58" s="28">
        <f t="shared" si="5"/>
        <v>1.6798834762906618E-2</v>
      </c>
      <c r="V58" s="28">
        <f t="shared" si="5"/>
        <v>4.9360737983492477E-2</v>
      </c>
      <c r="W58" s="28">
        <f t="shared" si="5"/>
        <v>1</v>
      </c>
    </row>
    <row r="59" spans="1:23" s="14" customFormat="1" x14ac:dyDescent="0.25">
      <c r="A59" s="27"/>
      <c r="B59" s="28"/>
      <c r="C59" s="28"/>
      <c r="D59" s="28"/>
      <c r="E59" s="28"/>
      <c r="F59" s="28"/>
      <c r="G59" s="28"/>
      <c r="H59" s="28"/>
      <c r="I59" s="28"/>
      <c r="J59" s="28"/>
      <c r="K59" s="28"/>
      <c r="L59" s="28"/>
      <c r="M59" s="28"/>
      <c r="N59" s="28"/>
      <c r="O59" s="28"/>
      <c r="P59" s="28"/>
      <c r="Q59" s="28"/>
      <c r="R59" s="28"/>
      <c r="S59" s="28"/>
      <c r="T59" s="28"/>
      <c r="U59" s="28"/>
      <c r="V59" s="28"/>
      <c r="W59" s="28"/>
    </row>
    <row r="60" spans="1:23" x14ac:dyDescent="0.25">
      <c r="A60" s="33" t="s">
        <v>215</v>
      </c>
      <c r="B60" s="34">
        <f t="shared" ref="B60:W60" si="6">B16/$W16</f>
        <v>0.31887353260377371</v>
      </c>
      <c r="C60" s="34">
        <f t="shared" si="6"/>
        <v>0.14553779412878198</v>
      </c>
      <c r="D60" s="34">
        <f t="shared" si="6"/>
        <v>0.17333573847499173</v>
      </c>
      <c r="E60" s="34">
        <f t="shared" si="6"/>
        <v>0.63104978494767328</v>
      </c>
      <c r="F60" s="34">
        <f t="shared" si="6"/>
        <v>0.10244864205998898</v>
      </c>
      <c r="G60" s="34">
        <f t="shared" si="6"/>
        <v>0.28705588391182929</v>
      </c>
      <c r="H60" s="34">
        <f t="shared" si="6"/>
        <v>0.10764419343871418</v>
      </c>
      <c r="I60" s="34">
        <f t="shared" si="6"/>
        <v>0.11878653180057515</v>
      </c>
      <c r="J60" s="34">
        <f t="shared" si="6"/>
        <v>6.0625158672539967E-2</v>
      </c>
      <c r="K60" s="34">
        <f t="shared" si="6"/>
        <v>0.11554255987243842</v>
      </c>
      <c r="L60" s="34">
        <f t="shared" si="6"/>
        <v>5.7228267243900663E-2</v>
      </c>
      <c r="M60" s="34">
        <f t="shared" si="6"/>
        <v>5.0434484386622069E-2</v>
      </c>
      <c r="N60" s="34">
        <f t="shared" si="6"/>
        <v>7.8798082419156805E-3</v>
      </c>
      <c r="O60" s="34">
        <f t="shared" si="6"/>
        <v>0.12013534118122149</v>
      </c>
      <c r="P60" s="34">
        <f t="shared" si="6"/>
        <v>7.5920820361157257E-2</v>
      </c>
      <c r="Q60" s="34">
        <f t="shared" si="6"/>
        <v>4.4214520820064225E-2</v>
      </c>
      <c r="R60" s="34">
        <f t="shared" si="6"/>
        <v>5.867357922195152E-3</v>
      </c>
      <c r="S60" s="34">
        <f t="shared" si="6"/>
        <v>5.867357922195152E-3</v>
      </c>
      <c r="T60" s="34">
        <f t="shared" si="6"/>
        <v>5.0076682448552984E-2</v>
      </c>
      <c r="U60" s="34">
        <f t="shared" si="6"/>
        <v>1.9358421039347821E-2</v>
      </c>
      <c r="V60" s="34">
        <f t="shared" si="6"/>
        <v>3.071826140920516E-2</v>
      </c>
      <c r="W60" s="34">
        <f t="shared" si="6"/>
        <v>1</v>
      </c>
    </row>
    <row r="61" spans="1:23" s="14" customFormat="1" x14ac:dyDescent="0.25">
      <c r="A61" s="1"/>
      <c r="B61" s="4"/>
      <c r="C61" s="4"/>
      <c r="D61" s="4"/>
      <c r="E61" s="4"/>
      <c r="F61" s="4"/>
      <c r="G61" s="4"/>
      <c r="H61" s="4"/>
      <c r="I61" s="4"/>
      <c r="J61" s="4"/>
      <c r="K61" s="4"/>
      <c r="L61" s="4"/>
      <c r="M61" s="4"/>
      <c r="N61" s="4"/>
      <c r="O61" s="4"/>
      <c r="P61" s="4"/>
      <c r="Q61" s="4"/>
      <c r="R61" s="4"/>
      <c r="S61" s="4"/>
      <c r="T61" s="4"/>
      <c r="U61" s="4"/>
      <c r="V61" s="4"/>
      <c r="W61" s="4"/>
    </row>
    <row r="62" spans="1:23" x14ac:dyDescent="0.25">
      <c r="A62" s="16" t="s">
        <v>45</v>
      </c>
      <c r="B62" s="4">
        <f t="shared" ref="B62:W62" si="7">B18/$W18</f>
        <v>0.25684931506849318</v>
      </c>
      <c r="C62" s="4">
        <f t="shared" si="7"/>
        <v>0.15068493150684931</v>
      </c>
      <c r="D62" s="4">
        <f t="shared" si="7"/>
        <v>0.10616438356164383</v>
      </c>
      <c r="E62" s="4">
        <f t="shared" si="7"/>
        <v>0.68150684931506844</v>
      </c>
      <c r="F62" s="4">
        <f t="shared" si="7"/>
        <v>0.17351598173515981</v>
      </c>
      <c r="G62" s="4">
        <f t="shared" si="7"/>
        <v>0.3595890410958904</v>
      </c>
      <c r="H62" s="4">
        <f t="shared" si="7"/>
        <v>0.19634703196347031</v>
      </c>
      <c r="I62" s="4">
        <f t="shared" si="7"/>
        <v>8.9041095890410954E-2</v>
      </c>
      <c r="J62" s="4">
        <f t="shared" si="7"/>
        <v>7.4200913242009128E-2</v>
      </c>
      <c r="K62" s="4">
        <f t="shared" si="7"/>
        <v>9.3607305936073054E-2</v>
      </c>
      <c r="L62" s="4">
        <f t="shared" si="7"/>
        <v>5.0228310502283102E-2</v>
      </c>
      <c r="M62" s="4">
        <f t="shared" si="7"/>
        <v>3.5388127853881277E-2</v>
      </c>
      <c r="N62" s="4">
        <f t="shared" si="7"/>
        <v>7.9908675799086754E-3</v>
      </c>
      <c r="O62" s="4">
        <f t="shared" si="7"/>
        <v>4.7945205479452052E-2</v>
      </c>
      <c r="P62" s="4">
        <f t="shared" si="7"/>
        <v>2.0547945205479451E-2</v>
      </c>
      <c r="Q62" s="4">
        <f t="shared" si="7"/>
        <v>2.7397260273972601E-2</v>
      </c>
      <c r="R62" s="4">
        <f t="shared" si="7"/>
        <v>6.8493150684931503E-3</v>
      </c>
      <c r="S62" s="4">
        <f t="shared" si="7"/>
        <v>6.8493150684931503E-3</v>
      </c>
      <c r="T62" s="4">
        <f t="shared" si="7"/>
        <v>6.1643835616438353E-2</v>
      </c>
      <c r="U62" s="4">
        <f t="shared" si="7"/>
        <v>2.6255707762557076E-2</v>
      </c>
      <c r="V62" s="4">
        <f t="shared" si="7"/>
        <v>3.5388127853881277E-2</v>
      </c>
      <c r="W62" s="4">
        <f t="shared" si="7"/>
        <v>1</v>
      </c>
    </row>
    <row r="63" spans="1:23" x14ac:dyDescent="0.25">
      <c r="A63" s="16" t="s">
        <v>46</v>
      </c>
      <c r="B63" s="4">
        <f t="shared" ref="B63:W63" si="8">B19/$W19</f>
        <v>0.30303030303030304</v>
      </c>
      <c r="C63" s="4">
        <f t="shared" si="8"/>
        <v>0.17222222222222222</v>
      </c>
      <c r="D63" s="4">
        <f t="shared" si="8"/>
        <v>0.13080808080808082</v>
      </c>
      <c r="E63" s="4">
        <f t="shared" si="8"/>
        <v>0.64292929292929291</v>
      </c>
      <c r="F63" s="4">
        <f t="shared" si="8"/>
        <v>0.16717171717171717</v>
      </c>
      <c r="G63" s="4">
        <f t="shared" si="8"/>
        <v>0.31313131313131315</v>
      </c>
      <c r="H63" s="4">
        <f t="shared" si="8"/>
        <v>0.15101010101010101</v>
      </c>
      <c r="I63" s="4">
        <f t="shared" si="8"/>
        <v>0.10454545454545454</v>
      </c>
      <c r="J63" s="4">
        <f t="shared" si="8"/>
        <v>5.7575757575757579E-2</v>
      </c>
      <c r="K63" s="4">
        <f t="shared" si="8"/>
        <v>9.141414141414142E-2</v>
      </c>
      <c r="L63" s="4">
        <f t="shared" si="8"/>
        <v>5.2020202020202022E-2</v>
      </c>
      <c r="M63" s="4">
        <f t="shared" si="8"/>
        <v>3.4848484848484851E-2</v>
      </c>
      <c r="N63" s="4">
        <f t="shared" si="8"/>
        <v>4.5454545454545452E-3</v>
      </c>
      <c r="O63" s="4">
        <f t="shared" si="8"/>
        <v>6.7676767676767682E-2</v>
      </c>
      <c r="P63" s="4">
        <f t="shared" si="8"/>
        <v>3.7373737373737372E-2</v>
      </c>
      <c r="Q63" s="4">
        <f t="shared" si="8"/>
        <v>3.0303030303030304E-2</v>
      </c>
      <c r="R63" s="4">
        <f t="shared" si="8"/>
        <v>3.5353535353535356E-3</v>
      </c>
      <c r="S63" s="4">
        <f t="shared" si="8"/>
        <v>3.5353535353535356E-3</v>
      </c>
      <c r="T63" s="4">
        <f t="shared" si="8"/>
        <v>5.4040404040404041E-2</v>
      </c>
      <c r="U63" s="4">
        <f t="shared" si="8"/>
        <v>1.9191919191919191E-2</v>
      </c>
      <c r="V63" s="4">
        <f t="shared" si="8"/>
        <v>3.4848484848484851E-2</v>
      </c>
      <c r="W63" s="4">
        <f t="shared" si="8"/>
        <v>1</v>
      </c>
    </row>
    <row r="64" spans="1:23" x14ac:dyDescent="0.25">
      <c r="A64" s="16" t="s">
        <v>47</v>
      </c>
      <c r="B64" s="4">
        <f t="shared" ref="B64:W64" si="9">B20/$W20</f>
        <v>0.28866340097970611</v>
      </c>
      <c r="C64" s="4">
        <f t="shared" si="9"/>
        <v>0.16550034989503148</v>
      </c>
      <c r="D64" s="4">
        <f t="shared" si="9"/>
        <v>0.1231630510846746</v>
      </c>
      <c r="E64" s="4">
        <f t="shared" si="9"/>
        <v>0.6543037088873338</v>
      </c>
      <c r="F64" s="4">
        <f t="shared" si="9"/>
        <v>0.16899930020993703</v>
      </c>
      <c r="G64" s="4">
        <f t="shared" si="9"/>
        <v>0.32750174947515748</v>
      </c>
      <c r="H64" s="4">
        <f t="shared" si="9"/>
        <v>0.16480055983205039</v>
      </c>
      <c r="I64" s="4">
        <f t="shared" si="9"/>
        <v>9.9720083974807555E-2</v>
      </c>
      <c r="J64" s="4">
        <f t="shared" si="9"/>
        <v>6.2981105668299509E-2</v>
      </c>
      <c r="K64" s="4">
        <f t="shared" si="9"/>
        <v>9.1672498250524842E-2</v>
      </c>
      <c r="L64" s="4">
        <f t="shared" si="9"/>
        <v>5.1434569629111269E-2</v>
      </c>
      <c r="M64" s="4">
        <f t="shared" si="9"/>
        <v>3.498950314905528E-2</v>
      </c>
      <c r="N64" s="4">
        <f t="shared" si="9"/>
        <v>5.2484254723582924E-3</v>
      </c>
      <c r="O64" s="4">
        <f t="shared" si="9"/>
        <v>6.1581525542337298E-2</v>
      </c>
      <c r="P64" s="4">
        <f t="shared" si="9"/>
        <v>3.2190342897130859E-2</v>
      </c>
      <c r="Q64" s="4">
        <f t="shared" si="9"/>
        <v>2.9391182645206439E-2</v>
      </c>
      <c r="R64" s="4">
        <f t="shared" si="9"/>
        <v>4.5486354093771872E-3</v>
      </c>
      <c r="S64" s="4">
        <f t="shared" si="9"/>
        <v>4.5486354093771872E-3</v>
      </c>
      <c r="T64" s="4">
        <f t="shared" si="9"/>
        <v>5.7032890132960111E-2</v>
      </c>
      <c r="U64" s="4">
        <f t="shared" si="9"/>
        <v>2.1343596920923722E-2</v>
      </c>
      <c r="V64" s="4">
        <f t="shared" si="9"/>
        <v>3.5689293212036392E-2</v>
      </c>
      <c r="W64" s="4">
        <f t="shared" si="9"/>
        <v>1</v>
      </c>
    </row>
    <row r="65" spans="1:23" ht="60" x14ac:dyDescent="0.25">
      <c r="A65" s="5" t="s">
        <v>49</v>
      </c>
      <c r="B65" s="4">
        <f t="shared" ref="B65:W65" si="10">B21/$W21</f>
        <v>0.24324324324324326</v>
      </c>
      <c r="C65" s="4">
        <f t="shared" si="10"/>
        <v>0.13918918918918918</v>
      </c>
      <c r="D65" s="4">
        <f t="shared" si="10"/>
        <v>0.10405405405405406</v>
      </c>
      <c r="E65" s="4">
        <f t="shared" si="10"/>
        <v>0.69189189189189193</v>
      </c>
      <c r="F65" s="4">
        <f t="shared" si="10"/>
        <v>0.18243243243243243</v>
      </c>
      <c r="G65" s="4">
        <f t="shared" si="10"/>
        <v>0.35675675675675678</v>
      </c>
      <c r="H65" s="4">
        <f t="shared" si="10"/>
        <v>0.18513513513513513</v>
      </c>
      <c r="I65" s="4">
        <f t="shared" si="10"/>
        <v>0.10810810810810811</v>
      </c>
      <c r="J65" s="4">
        <f t="shared" si="10"/>
        <v>6.3513513513513517E-2</v>
      </c>
      <c r="K65" s="4">
        <f t="shared" si="10"/>
        <v>9.7297297297297303E-2</v>
      </c>
      <c r="L65" s="4">
        <f t="shared" si="10"/>
        <v>6.2162162162162166E-2</v>
      </c>
      <c r="M65" s="4">
        <f t="shared" si="10"/>
        <v>2.9729729729729731E-2</v>
      </c>
      <c r="N65" s="4">
        <f t="shared" si="10"/>
        <v>5.4054054054054057E-3</v>
      </c>
      <c r="O65" s="4">
        <f t="shared" si="10"/>
        <v>5.1351351351351354E-2</v>
      </c>
      <c r="P65" s="4">
        <f t="shared" si="10"/>
        <v>2.7027027027027029E-2</v>
      </c>
      <c r="Q65" s="4">
        <f t="shared" si="10"/>
        <v>2.4324324324324326E-2</v>
      </c>
      <c r="R65" s="4">
        <f t="shared" si="10"/>
        <v>4.0540540540540543E-3</v>
      </c>
      <c r="S65" s="4">
        <f t="shared" si="10"/>
        <v>4.0540540540540543E-3</v>
      </c>
      <c r="T65" s="4">
        <f t="shared" si="10"/>
        <v>6.4864864864864868E-2</v>
      </c>
      <c r="U65" s="4">
        <f t="shared" si="10"/>
        <v>2.0270270270270271E-2</v>
      </c>
      <c r="V65" s="4">
        <f t="shared" si="10"/>
        <v>4.4594594594594597E-2</v>
      </c>
      <c r="W65" s="4">
        <f t="shared" si="10"/>
        <v>1</v>
      </c>
    </row>
    <row r="66" spans="1:23" ht="30" x14ac:dyDescent="0.25">
      <c r="A66" s="5" t="s">
        <v>51</v>
      </c>
      <c r="B66" s="4">
        <f t="shared" ref="B66:W66" si="11">B22/$W22</f>
        <v>0.28592375366568917</v>
      </c>
      <c r="C66" s="4">
        <f t="shared" si="11"/>
        <v>0.15689149560117302</v>
      </c>
      <c r="D66" s="4">
        <f t="shared" si="11"/>
        <v>0.12903225806451613</v>
      </c>
      <c r="E66" s="4">
        <f t="shared" si="11"/>
        <v>0.66422287390029322</v>
      </c>
      <c r="F66" s="4">
        <f t="shared" si="11"/>
        <v>0.14369501466275661</v>
      </c>
      <c r="G66" s="4">
        <f t="shared" si="11"/>
        <v>0.3460410557184751</v>
      </c>
      <c r="H66" s="4">
        <f t="shared" si="11"/>
        <v>0.15249266862170088</v>
      </c>
      <c r="I66" s="4">
        <f t="shared" si="11"/>
        <v>0.13049853372434017</v>
      </c>
      <c r="J66" s="4">
        <f t="shared" si="11"/>
        <v>6.3049853372434017E-2</v>
      </c>
      <c r="K66" s="4">
        <f t="shared" si="11"/>
        <v>9.0909090909090912E-2</v>
      </c>
      <c r="L66" s="4">
        <f t="shared" si="11"/>
        <v>5.2785923753665691E-2</v>
      </c>
      <c r="M66" s="4">
        <f t="shared" si="11"/>
        <v>3.2258064516129031E-2</v>
      </c>
      <c r="N66" s="4">
        <f t="shared" si="11"/>
        <v>5.8651026392961877E-3</v>
      </c>
      <c r="O66" s="4">
        <f t="shared" si="11"/>
        <v>8.2111436950146624E-2</v>
      </c>
      <c r="P66" s="4">
        <f t="shared" si="11"/>
        <v>5.1319648093841645E-2</v>
      </c>
      <c r="Q66" s="4">
        <f t="shared" si="11"/>
        <v>3.0791788856304986E-2</v>
      </c>
      <c r="R66" s="4">
        <f t="shared" si="11"/>
        <v>1.4662756598240469E-3</v>
      </c>
      <c r="S66" s="4">
        <f t="shared" si="11"/>
        <v>1.4662756598240469E-3</v>
      </c>
      <c r="T66" s="4">
        <f t="shared" si="11"/>
        <v>4.9853372434017593E-2</v>
      </c>
      <c r="U66" s="4">
        <f t="shared" si="11"/>
        <v>2.3460410557184751E-2</v>
      </c>
      <c r="V66" s="4">
        <f t="shared" si="11"/>
        <v>2.6392961876832845E-2</v>
      </c>
      <c r="W66" s="4">
        <f t="shared" si="11"/>
        <v>1</v>
      </c>
    </row>
    <row r="67" spans="1:23" ht="75" x14ac:dyDescent="0.25">
      <c r="A67" s="5" t="s">
        <v>50</v>
      </c>
      <c r="B67" s="4">
        <f t="shared" ref="B67:W67" si="12">B23/$W23</f>
        <v>0.34853801169590642</v>
      </c>
      <c r="C67" s="4">
        <f t="shared" si="12"/>
        <v>0.2046783625730994</v>
      </c>
      <c r="D67" s="4">
        <f t="shared" si="12"/>
        <v>0.14385964912280702</v>
      </c>
      <c r="E67" s="4">
        <f t="shared" si="12"/>
        <v>0.60350877192982455</v>
      </c>
      <c r="F67" s="4">
        <f t="shared" si="12"/>
        <v>0.18011695906432748</v>
      </c>
      <c r="G67" s="4">
        <f t="shared" si="12"/>
        <v>0.26432748538011697</v>
      </c>
      <c r="H67" s="4">
        <f t="shared" si="12"/>
        <v>0.13450292397660818</v>
      </c>
      <c r="I67" s="4">
        <f t="shared" si="12"/>
        <v>7.3684210526315783E-2</v>
      </c>
      <c r="J67" s="4">
        <f t="shared" si="12"/>
        <v>5.6140350877192984E-2</v>
      </c>
      <c r="K67" s="4">
        <f t="shared" si="12"/>
        <v>8.8888888888888892E-2</v>
      </c>
      <c r="L67" s="4">
        <f t="shared" si="12"/>
        <v>4.5614035087719301E-2</v>
      </c>
      <c r="M67" s="4">
        <f t="shared" si="12"/>
        <v>4.0935672514619881E-2</v>
      </c>
      <c r="N67" s="4">
        <f t="shared" si="12"/>
        <v>2.3391812865497076E-3</v>
      </c>
      <c r="O67" s="4">
        <f t="shared" si="12"/>
        <v>6.3157894736842107E-2</v>
      </c>
      <c r="P67" s="4">
        <f t="shared" si="12"/>
        <v>2.9239766081871343E-2</v>
      </c>
      <c r="Q67" s="4">
        <f t="shared" si="12"/>
        <v>3.3918128654970757E-2</v>
      </c>
      <c r="R67" s="4">
        <f t="shared" si="12"/>
        <v>7.0175438596491229E-3</v>
      </c>
      <c r="S67" s="4">
        <f t="shared" si="12"/>
        <v>7.0175438596491229E-3</v>
      </c>
      <c r="T67" s="4">
        <f t="shared" si="12"/>
        <v>4.7953216374269005E-2</v>
      </c>
      <c r="U67" s="4">
        <f t="shared" si="12"/>
        <v>1.5204678362573099E-2</v>
      </c>
      <c r="V67" s="4">
        <f t="shared" si="12"/>
        <v>3.2748538011695909E-2</v>
      </c>
      <c r="W67" s="4">
        <f t="shared" si="12"/>
        <v>1</v>
      </c>
    </row>
    <row r="68" spans="1:23" ht="30" x14ac:dyDescent="0.25">
      <c r="A68" s="5" t="s">
        <v>53</v>
      </c>
      <c r="B68" s="4">
        <f t="shared" ref="B68:W68" si="13">B24/$W24</f>
        <v>0.30188951797546393</v>
      </c>
      <c r="C68" s="4">
        <f t="shared" si="13"/>
        <v>0.12903277740698446</v>
      </c>
      <c r="D68" s="4">
        <f t="shared" si="13"/>
        <v>0.17285674056847947</v>
      </c>
      <c r="E68" s="4">
        <f t="shared" si="13"/>
        <v>0.62998396615384478</v>
      </c>
      <c r="F68" s="4">
        <f t="shared" si="13"/>
        <v>9.2130479200848936E-2</v>
      </c>
      <c r="G68" s="4">
        <f t="shared" si="13"/>
        <v>0.30328978111340671</v>
      </c>
      <c r="H68" s="4">
        <f t="shared" si="13"/>
        <v>0.10431336971470068</v>
      </c>
      <c r="I68" s="4">
        <f t="shared" si="13"/>
        <v>0.14265394067973228</v>
      </c>
      <c r="J68" s="4">
        <f t="shared" si="13"/>
        <v>5.6322470718973769E-2</v>
      </c>
      <c r="K68" s="4">
        <f t="shared" si="13"/>
        <v>0.11558745906854075</v>
      </c>
      <c r="L68" s="4">
        <f t="shared" si="13"/>
        <v>6.3109447654437184E-2</v>
      </c>
      <c r="M68" s="4">
        <f t="shared" si="13"/>
        <v>4.5229875287689861E-2</v>
      </c>
      <c r="N68" s="4">
        <f t="shared" si="13"/>
        <v>7.2481361264137047E-3</v>
      </c>
      <c r="O68" s="4">
        <f t="shared" si="13"/>
        <v>0.11123410662199017</v>
      </c>
      <c r="P68" s="4">
        <f t="shared" si="13"/>
        <v>6.9375628222974772E-2</v>
      </c>
      <c r="Q68" s="4">
        <f t="shared" si="13"/>
        <v>4.1858478399015395E-2</v>
      </c>
      <c r="R68" s="4">
        <f t="shared" si="13"/>
        <v>7.7421401490582386E-3</v>
      </c>
      <c r="S68" s="4">
        <f t="shared" si="13"/>
        <v>7.7421401490582386E-3</v>
      </c>
      <c r="T68" s="4">
        <f t="shared" si="13"/>
        <v>6.8126515870691268E-2</v>
      </c>
      <c r="U68" s="4">
        <f t="shared" si="13"/>
        <v>2.6486411217534912E-2</v>
      </c>
      <c r="V68" s="4">
        <f t="shared" si="13"/>
        <v>4.164010465315636E-2</v>
      </c>
      <c r="W68" s="4">
        <f t="shared" si="13"/>
        <v>1</v>
      </c>
    </row>
    <row r="69" spans="1:23" s="14" customFormat="1" x14ac:dyDescent="0.25">
      <c r="A69" s="1"/>
      <c r="B69" s="4"/>
      <c r="C69" s="4"/>
      <c r="D69" s="4"/>
      <c r="E69" s="4"/>
      <c r="F69" s="4"/>
      <c r="G69" s="4"/>
      <c r="H69" s="4"/>
      <c r="I69" s="4"/>
      <c r="J69" s="4"/>
      <c r="K69" s="4"/>
      <c r="L69" s="4"/>
      <c r="M69" s="4"/>
      <c r="N69" s="4"/>
      <c r="O69" s="4"/>
      <c r="P69" s="4"/>
      <c r="Q69" s="4"/>
      <c r="R69" s="4"/>
      <c r="S69" s="4"/>
      <c r="T69" s="4"/>
      <c r="U69" s="4"/>
      <c r="V69" s="4"/>
      <c r="W69" s="4"/>
    </row>
    <row r="70" spans="1:23" s="14" customFormat="1" x14ac:dyDescent="0.25">
      <c r="A70" s="9" t="s">
        <v>57</v>
      </c>
      <c r="B70" s="12">
        <v>0.28654970760233917</v>
      </c>
      <c r="C70" s="12">
        <v>0.15789473684210525</v>
      </c>
      <c r="D70" s="12">
        <v>0.12865497076023391</v>
      </c>
      <c r="E70" s="12">
        <v>0.66374269005847952</v>
      </c>
      <c r="F70" s="12">
        <v>0.14619883040935672</v>
      </c>
      <c r="G70" s="12">
        <v>0.34795321637426901</v>
      </c>
      <c r="H70" s="12">
        <v>0.15350877192982457</v>
      </c>
      <c r="I70" s="12">
        <v>0.13157894736842105</v>
      </c>
      <c r="J70" s="12">
        <v>6.2865497076023388E-2</v>
      </c>
      <c r="K70" s="12">
        <v>8.6257309941520463E-2</v>
      </c>
      <c r="L70" s="12">
        <v>4.9707602339181284E-2</v>
      </c>
      <c r="M70" s="12">
        <v>3.0701754385964911E-2</v>
      </c>
      <c r="N70" s="12">
        <v>5.8479532163742687E-3</v>
      </c>
      <c r="O70" s="12">
        <v>8.1871345029239762E-2</v>
      </c>
      <c r="P70" s="12">
        <v>4.8245614035087717E-2</v>
      </c>
      <c r="Q70" s="12">
        <v>3.3625730994152045E-2</v>
      </c>
      <c r="R70" s="12">
        <v>1.4619883040935672E-3</v>
      </c>
      <c r="S70" s="12">
        <v>1.4619883040935672E-3</v>
      </c>
      <c r="T70" s="12">
        <v>4.9707602339181284E-2</v>
      </c>
      <c r="U70" s="12">
        <v>2.3391812865497075E-2</v>
      </c>
      <c r="V70" s="12">
        <v>2.6315789473684209E-2</v>
      </c>
      <c r="W70" s="12">
        <v>1</v>
      </c>
    </row>
    <row r="71" spans="1:23" x14ac:dyDescent="0.25">
      <c r="A71" s="16" t="s">
        <v>30</v>
      </c>
      <c r="B71" s="4">
        <f t="shared" ref="B71:V71" si="14">B27/$W27</f>
        <v>0.24761904761904763</v>
      </c>
      <c r="C71" s="4">
        <f t="shared" si="14"/>
        <v>0.16190476190476191</v>
      </c>
      <c r="D71" s="4">
        <f t="shared" si="14"/>
        <v>8.5714285714285715E-2</v>
      </c>
      <c r="E71" s="4">
        <f t="shared" si="14"/>
        <v>0.7</v>
      </c>
      <c r="F71" s="4">
        <f t="shared" si="14"/>
        <v>0.15238095238095239</v>
      </c>
      <c r="G71" s="4">
        <f t="shared" si="14"/>
        <v>0.39523809523809522</v>
      </c>
      <c r="H71" s="4">
        <f t="shared" si="14"/>
        <v>0.18571428571428572</v>
      </c>
      <c r="I71" s="4">
        <f t="shared" si="14"/>
        <v>0.14761904761904762</v>
      </c>
      <c r="J71" s="4">
        <f t="shared" si="14"/>
        <v>6.1904761904761907E-2</v>
      </c>
      <c r="K71" s="4">
        <f t="shared" si="14"/>
        <v>9.0476190476190474E-2</v>
      </c>
      <c r="L71" s="4">
        <f t="shared" si="14"/>
        <v>5.7142857142857141E-2</v>
      </c>
      <c r="M71" s="4">
        <f t="shared" si="14"/>
        <v>1.9047619047619049E-2</v>
      </c>
      <c r="N71" s="4">
        <f t="shared" si="14"/>
        <v>1.4285714285714285E-2</v>
      </c>
      <c r="O71" s="4">
        <f t="shared" si="14"/>
        <v>6.1904761904761907E-2</v>
      </c>
      <c r="P71" s="4">
        <f t="shared" si="14"/>
        <v>2.3809523809523808E-2</v>
      </c>
      <c r="Q71" s="4">
        <f t="shared" si="14"/>
        <v>3.8095238095238099E-2</v>
      </c>
      <c r="R71" s="4">
        <f t="shared" si="14"/>
        <v>0</v>
      </c>
      <c r="S71" s="4">
        <f t="shared" si="14"/>
        <v>0</v>
      </c>
      <c r="T71" s="4">
        <f t="shared" si="14"/>
        <v>5.2380952380952382E-2</v>
      </c>
      <c r="U71" s="4">
        <f t="shared" si="14"/>
        <v>2.8571428571428571E-2</v>
      </c>
      <c r="V71" s="4">
        <f t="shared" si="14"/>
        <v>2.3809523809523808E-2</v>
      </c>
      <c r="W71" s="4">
        <f t="shared" ref="W71" si="15">W27/$W27</f>
        <v>1</v>
      </c>
    </row>
    <row r="72" spans="1:23" x14ac:dyDescent="0.25">
      <c r="A72" s="16" t="s">
        <v>31</v>
      </c>
      <c r="B72" s="4">
        <f t="shared" ref="B72:V72" si="16">B28/$W28</f>
        <v>0.3037037037037037</v>
      </c>
      <c r="C72" s="4">
        <f t="shared" si="16"/>
        <v>0.19259259259259259</v>
      </c>
      <c r="D72" s="4">
        <f t="shared" si="16"/>
        <v>0.1111111111111111</v>
      </c>
      <c r="E72" s="4">
        <f t="shared" si="16"/>
        <v>0.63703703703703707</v>
      </c>
      <c r="F72" s="4">
        <f t="shared" si="16"/>
        <v>0.17777777777777778</v>
      </c>
      <c r="G72" s="4">
        <f t="shared" si="16"/>
        <v>0.33333333333333331</v>
      </c>
      <c r="H72" s="4">
        <f t="shared" si="16"/>
        <v>0.14074074074074075</v>
      </c>
      <c r="I72" s="4">
        <f t="shared" si="16"/>
        <v>0.11851851851851852</v>
      </c>
      <c r="J72" s="4">
        <f t="shared" si="16"/>
        <v>7.407407407407407E-2</v>
      </c>
      <c r="K72" s="4">
        <f t="shared" si="16"/>
        <v>5.9259259259259262E-2</v>
      </c>
      <c r="L72" s="4">
        <f t="shared" si="16"/>
        <v>2.9629629629629631E-2</v>
      </c>
      <c r="M72" s="4">
        <f t="shared" si="16"/>
        <v>2.2222222222222223E-2</v>
      </c>
      <c r="N72" s="4">
        <f t="shared" si="16"/>
        <v>7.4074074074074077E-3</v>
      </c>
      <c r="O72" s="4">
        <f t="shared" si="16"/>
        <v>6.6666666666666666E-2</v>
      </c>
      <c r="P72" s="4">
        <f t="shared" si="16"/>
        <v>4.4444444444444446E-2</v>
      </c>
      <c r="Q72" s="4">
        <f t="shared" si="16"/>
        <v>2.2222222222222223E-2</v>
      </c>
      <c r="R72" s="4">
        <f t="shared" si="16"/>
        <v>0</v>
      </c>
      <c r="S72" s="4">
        <f t="shared" si="16"/>
        <v>0</v>
      </c>
      <c r="T72" s="4">
        <f t="shared" si="16"/>
        <v>5.9259259259259262E-2</v>
      </c>
      <c r="U72" s="4">
        <f t="shared" si="16"/>
        <v>1.4814814814814815E-2</v>
      </c>
      <c r="V72" s="4">
        <f t="shared" si="16"/>
        <v>4.4444444444444446E-2</v>
      </c>
      <c r="W72" s="4">
        <f t="shared" ref="W72" si="17">W28/$W28</f>
        <v>1</v>
      </c>
    </row>
    <row r="73" spans="1:23" x14ac:dyDescent="0.25">
      <c r="A73" s="16" t="s">
        <v>32</v>
      </c>
      <c r="B73" s="4">
        <f t="shared" ref="B73:V73" si="18">B29/$W29</f>
        <v>0.24786324786324787</v>
      </c>
      <c r="C73" s="4">
        <f t="shared" si="18"/>
        <v>0.17094017094017094</v>
      </c>
      <c r="D73" s="4">
        <f t="shared" si="18"/>
        <v>7.6923076923076927E-2</v>
      </c>
      <c r="E73" s="4">
        <f t="shared" si="18"/>
        <v>0.71794871794871795</v>
      </c>
      <c r="F73" s="4">
        <f t="shared" si="18"/>
        <v>0.22222222222222221</v>
      </c>
      <c r="G73" s="4">
        <f t="shared" si="18"/>
        <v>0.3504273504273504</v>
      </c>
      <c r="H73" s="4">
        <f t="shared" si="18"/>
        <v>0.1623931623931624</v>
      </c>
      <c r="I73" s="4">
        <f t="shared" si="18"/>
        <v>0.15384615384615385</v>
      </c>
      <c r="J73" s="4">
        <f t="shared" si="18"/>
        <v>3.4188034188034191E-2</v>
      </c>
      <c r="K73" s="4">
        <f t="shared" si="18"/>
        <v>5.9829059829059832E-2</v>
      </c>
      <c r="L73" s="4">
        <f t="shared" si="18"/>
        <v>5.128205128205128E-2</v>
      </c>
      <c r="M73" s="4">
        <f t="shared" si="18"/>
        <v>8.5470085470085479E-3</v>
      </c>
      <c r="N73" s="4">
        <f t="shared" si="18"/>
        <v>0</v>
      </c>
      <c r="O73" s="4">
        <f t="shared" si="18"/>
        <v>7.6923076923076927E-2</v>
      </c>
      <c r="P73" s="4">
        <f t="shared" si="18"/>
        <v>2.564102564102564E-2</v>
      </c>
      <c r="Q73" s="4">
        <f t="shared" si="18"/>
        <v>5.128205128205128E-2</v>
      </c>
      <c r="R73" s="4">
        <f t="shared" si="18"/>
        <v>8.5470085470085479E-3</v>
      </c>
      <c r="S73" s="4">
        <f t="shared" si="18"/>
        <v>8.5470085470085479E-3</v>
      </c>
      <c r="T73" s="4">
        <f t="shared" si="18"/>
        <v>3.4188034188034191E-2</v>
      </c>
      <c r="U73" s="4">
        <f t="shared" si="18"/>
        <v>1.7094017094017096E-2</v>
      </c>
      <c r="V73" s="4">
        <f t="shared" si="18"/>
        <v>1.7094017094017096E-2</v>
      </c>
      <c r="W73" s="4">
        <f t="shared" ref="W73" si="19">W29/$W29</f>
        <v>1</v>
      </c>
    </row>
    <row r="74" spans="1:23" x14ac:dyDescent="0.25">
      <c r="A74" s="16" t="s">
        <v>33</v>
      </c>
      <c r="B74" s="4">
        <f t="shared" ref="B74:V74" si="20">B30/$W30</f>
        <v>0.29078014184397161</v>
      </c>
      <c r="C74" s="4">
        <f t="shared" si="20"/>
        <v>0.14893617021276595</v>
      </c>
      <c r="D74" s="4">
        <f t="shared" si="20"/>
        <v>0.14184397163120568</v>
      </c>
      <c r="E74" s="4">
        <f t="shared" si="20"/>
        <v>0.63829787234042556</v>
      </c>
      <c r="F74" s="4">
        <f t="shared" si="20"/>
        <v>0.12056737588652482</v>
      </c>
      <c r="G74" s="4">
        <f t="shared" si="20"/>
        <v>0.36879432624113473</v>
      </c>
      <c r="H74" s="4">
        <f t="shared" si="20"/>
        <v>0.15602836879432624</v>
      </c>
      <c r="I74" s="4">
        <f t="shared" si="20"/>
        <v>0.13475177304964539</v>
      </c>
      <c r="J74" s="4">
        <f t="shared" si="20"/>
        <v>7.8014184397163122E-2</v>
      </c>
      <c r="K74" s="4">
        <f t="shared" si="20"/>
        <v>9.9290780141843976E-2</v>
      </c>
      <c r="L74" s="4">
        <f t="shared" si="20"/>
        <v>5.6737588652482268E-2</v>
      </c>
      <c r="M74" s="4">
        <f t="shared" si="20"/>
        <v>4.2553191489361701E-2</v>
      </c>
      <c r="N74" s="4">
        <f t="shared" si="20"/>
        <v>0</v>
      </c>
      <c r="O74" s="4">
        <f t="shared" si="20"/>
        <v>4.9645390070921988E-2</v>
      </c>
      <c r="P74" s="4">
        <f t="shared" si="20"/>
        <v>2.8368794326241134E-2</v>
      </c>
      <c r="Q74" s="4">
        <f t="shared" si="20"/>
        <v>2.1276595744680851E-2</v>
      </c>
      <c r="R74" s="4">
        <f t="shared" si="20"/>
        <v>0</v>
      </c>
      <c r="S74" s="4">
        <f t="shared" si="20"/>
        <v>0</v>
      </c>
      <c r="T74" s="4">
        <f t="shared" si="20"/>
        <v>7.0921985815602842E-2</v>
      </c>
      <c r="U74" s="4">
        <f t="shared" si="20"/>
        <v>3.5460992907801421E-2</v>
      </c>
      <c r="V74" s="4">
        <f t="shared" si="20"/>
        <v>3.5460992907801421E-2</v>
      </c>
      <c r="W74" s="4">
        <f t="shared" ref="W74" si="21">W30/$W30</f>
        <v>1</v>
      </c>
    </row>
    <row r="75" spans="1:23" x14ac:dyDescent="0.25">
      <c r="A75" s="16" t="s">
        <v>34</v>
      </c>
      <c r="B75" s="4">
        <f t="shared" ref="B75:V75" si="22">B31/$W31</f>
        <v>0.40740740740740738</v>
      </c>
      <c r="C75" s="4">
        <f t="shared" si="22"/>
        <v>8.6419753086419748E-2</v>
      </c>
      <c r="D75" s="4">
        <f t="shared" si="22"/>
        <v>0.32098765432098764</v>
      </c>
      <c r="E75" s="4">
        <f t="shared" si="22"/>
        <v>0.58024691358024694</v>
      </c>
      <c r="F75" s="4">
        <f t="shared" si="22"/>
        <v>1.2345679012345678E-2</v>
      </c>
      <c r="G75" s="4">
        <f t="shared" si="22"/>
        <v>0.20987654320987653</v>
      </c>
      <c r="H75" s="4">
        <f t="shared" si="22"/>
        <v>7.407407407407407E-2</v>
      </c>
      <c r="I75" s="4">
        <f t="shared" si="22"/>
        <v>7.407407407407407E-2</v>
      </c>
      <c r="J75" s="4">
        <f t="shared" si="22"/>
        <v>6.1728395061728392E-2</v>
      </c>
      <c r="K75" s="4">
        <f t="shared" si="22"/>
        <v>0.13580246913580246</v>
      </c>
      <c r="L75" s="4">
        <f t="shared" si="22"/>
        <v>4.9382716049382713E-2</v>
      </c>
      <c r="M75" s="4">
        <f t="shared" si="22"/>
        <v>8.6419753086419748E-2</v>
      </c>
      <c r="N75" s="4">
        <f t="shared" si="22"/>
        <v>0</v>
      </c>
      <c r="O75" s="4">
        <f t="shared" si="22"/>
        <v>0.22222222222222221</v>
      </c>
      <c r="P75" s="4">
        <f t="shared" si="22"/>
        <v>0.18518518518518517</v>
      </c>
      <c r="Q75" s="4">
        <f t="shared" si="22"/>
        <v>3.7037037037037035E-2</v>
      </c>
      <c r="R75" s="4">
        <f t="shared" si="22"/>
        <v>0</v>
      </c>
      <c r="S75" s="4">
        <f t="shared" si="22"/>
        <v>0</v>
      </c>
      <c r="T75" s="4">
        <f t="shared" si="22"/>
        <v>1.2345679012345678E-2</v>
      </c>
      <c r="U75" s="4">
        <f t="shared" si="22"/>
        <v>1.2345679012345678E-2</v>
      </c>
      <c r="V75" s="4">
        <f t="shared" si="22"/>
        <v>0</v>
      </c>
      <c r="W75" s="4">
        <f t="shared" ref="W75" si="23">W31/$W31</f>
        <v>1</v>
      </c>
    </row>
    <row r="76" spans="1:23" x14ac:dyDescent="0.25">
      <c r="A76" s="9" t="s">
        <v>58</v>
      </c>
      <c r="B76" s="12">
        <v>0.2361111111111111</v>
      </c>
      <c r="C76" s="12">
        <v>0.13194444444444445</v>
      </c>
      <c r="D76" s="12">
        <v>0.10416666666666667</v>
      </c>
      <c r="E76" s="12">
        <v>0.6875</v>
      </c>
      <c r="F76" s="12">
        <v>0.18287037037037038</v>
      </c>
      <c r="G76" s="12">
        <v>0.35648148148148145</v>
      </c>
      <c r="H76" s="12">
        <v>0.17824074074074073</v>
      </c>
      <c r="I76" s="12">
        <v>0.12731481481481483</v>
      </c>
      <c r="J76" s="12">
        <v>5.0925925925925923E-2</v>
      </c>
      <c r="K76" s="12">
        <v>9.2592592592592587E-2</v>
      </c>
      <c r="L76" s="12">
        <v>6.4814814814814811E-2</v>
      </c>
      <c r="M76" s="12">
        <v>2.7777777777777776E-2</v>
      </c>
      <c r="N76" s="12">
        <v>0</v>
      </c>
      <c r="O76" s="12">
        <v>5.5555555555555552E-2</v>
      </c>
      <c r="P76" s="12">
        <v>3.2407407407407406E-2</v>
      </c>
      <c r="Q76" s="12">
        <v>2.3148148148148147E-2</v>
      </c>
      <c r="R76" s="12">
        <v>0</v>
      </c>
      <c r="S76" s="12">
        <v>0</v>
      </c>
      <c r="T76" s="12">
        <v>7.6388888888888895E-2</v>
      </c>
      <c r="U76" s="12">
        <v>2.3148148148148147E-2</v>
      </c>
      <c r="V76" s="12">
        <v>5.3240740740740741E-2</v>
      </c>
      <c r="W76" s="12">
        <v>1</v>
      </c>
    </row>
    <row r="77" spans="1:23" x14ac:dyDescent="0.25">
      <c r="A77" s="16" t="s">
        <v>35</v>
      </c>
      <c r="B77" s="4">
        <f t="shared" ref="B77:V77" si="24">B33/$W33</f>
        <v>0.24603174603174602</v>
      </c>
      <c r="C77" s="4">
        <f t="shared" si="24"/>
        <v>0.17460317460317459</v>
      </c>
      <c r="D77" s="4">
        <f t="shared" si="24"/>
        <v>7.1428571428571425E-2</v>
      </c>
      <c r="E77" s="4">
        <f t="shared" si="24"/>
        <v>0.67460317460317465</v>
      </c>
      <c r="F77" s="4">
        <f t="shared" si="24"/>
        <v>0.16666666666666666</v>
      </c>
      <c r="G77" s="4">
        <f t="shared" si="24"/>
        <v>0.35714285714285715</v>
      </c>
      <c r="H77" s="4">
        <f t="shared" si="24"/>
        <v>0.12698412698412698</v>
      </c>
      <c r="I77" s="4">
        <f t="shared" si="24"/>
        <v>0.17460317460317459</v>
      </c>
      <c r="J77" s="4">
        <f t="shared" si="24"/>
        <v>5.5555555555555552E-2</v>
      </c>
      <c r="K77" s="4">
        <f t="shared" si="24"/>
        <v>9.5238095238095233E-2</v>
      </c>
      <c r="L77" s="4">
        <f t="shared" si="24"/>
        <v>6.3492063492063489E-2</v>
      </c>
      <c r="M77" s="4">
        <f t="shared" si="24"/>
        <v>3.1746031746031744E-2</v>
      </c>
      <c r="N77" s="4">
        <f t="shared" si="24"/>
        <v>0</v>
      </c>
      <c r="O77" s="4">
        <f t="shared" si="24"/>
        <v>5.5555555555555552E-2</v>
      </c>
      <c r="P77" s="4">
        <f t="shared" si="24"/>
        <v>2.3809523809523808E-2</v>
      </c>
      <c r="Q77" s="4">
        <f t="shared" si="24"/>
        <v>3.1746031746031744E-2</v>
      </c>
      <c r="R77" s="4">
        <f t="shared" si="24"/>
        <v>0</v>
      </c>
      <c r="S77" s="4">
        <f t="shared" si="24"/>
        <v>0</v>
      </c>
      <c r="T77" s="4">
        <f t="shared" si="24"/>
        <v>7.9365079365079361E-2</v>
      </c>
      <c r="U77" s="4">
        <f t="shared" si="24"/>
        <v>3.968253968253968E-2</v>
      </c>
      <c r="V77" s="4">
        <f t="shared" si="24"/>
        <v>3.968253968253968E-2</v>
      </c>
      <c r="W77" s="4">
        <f t="shared" ref="W77" si="25">W33/$W33</f>
        <v>1</v>
      </c>
    </row>
    <row r="78" spans="1:23" x14ac:dyDescent="0.25">
      <c r="A78" s="16" t="s">
        <v>36</v>
      </c>
      <c r="B78" s="4">
        <f t="shared" ref="B78:V78" si="26">B34/$W34</f>
        <v>0.18181818181818182</v>
      </c>
      <c r="C78" s="4">
        <f t="shared" si="26"/>
        <v>6.8181818181818177E-2</v>
      </c>
      <c r="D78" s="4">
        <f t="shared" si="26"/>
        <v>0.11363636363636363</v>
      </c>
      <c r="E78" s="4">
        <f t="shared" si="26"/>
        <v>0.78409090909090906</v>
      </c>
      <c r="F78" s="4">
        <f t="shared" si="26"/>
        <v>0.25</v>
      </c>
      <c r="G78" s="4">
        <f t="shared" si="26"/>
        <v>0.32954545454545453</v>
      </c>
      <c r="H78" s="4">
        <f t="shared" si="26"/>
        <v>0.19318181818181818</v>
      </c>
      <c r="I78" s="4">
        <f t="shared" si="26"/>
        <v>7.9545454545454544E-2</v>
      </c>
      <c r="J78" s="4">
        <f t="shared" si="26"/>
        <v>5.6818181818181816E-2</v>
      </c>
      <c r="K78" s="4">
        <f t="shared" si="26"/>
        <v>0.11363636363636363</v>
      </c>
      <c r="L78" s="4">
        <f t="shared" si="26"/>
        <v>6.8181818181818177E-2</v>
      </c>
      <c r="M78" s="4">
        <f t="shared" si="26"/>
        <v>4.5454545454545456E-2</v>
      </c>
      <c r="N78" s="4">
        <f t="shared" si="26"/>
        <v>0</v>
      </c>
      <c r="O78" s="4">
        <f t="shared" si="26"/>
        <v>9.0909090909090912E-2</v>
      </c>
      <c r="P78" s="4">
        <f t="shared" si="26"/>
        <v>5.6818181818181816E-2</v>
      </c>
      <c r="Q78" s="4">
        <f t="shared" si="26"/>
        <v>3.4090909090909088E-2</v>
      </c>
      <c r="R78" s="4">
        <f t="shared" si="26"/>
        <v>0</v>
      </c>
      <c r="S78" s="4">
        <f t="shared" si="26"/>
        <v>0</v>
      </c>
      <c r="T78" s="4">
        <f t="shared" si="26"/>
        <v>3.4090909090909088E-2</v>
      </c>
      <c r="U78" s="4">
        <f t="shared" si="26"/>
        <v>0</v>
      </c>
      <c r="V78" s="4">
        <f t="shared" si="26"/>
        <v>3.4090909090909088E-2</v>
      </c>
      <c r="W78" s="4">
        <f t="shared" ref="W78" si="27">W34/$W34</f>
        <v>1</v>
      </c>
    </row>
    <row r="79" spans="1:23" x14ac:dyDescent="0.25">
      <c r="A79" s="16" t="s">
        <v>37</v>
      </c>
      <c r="B79" s="4">
        <f t="shared" ref="B79:V79" si="28">B35/$W35</f>
        <v>0.25714285714285712</v>
      </c>
      <c r="C79" s="4">
        <f t="shared" si="28"/>
        <v>0.15238095238095239</v>
      </c>
      <c r="D79" s="4">
        <f t="shared" si="28"/>
        <v>0.10476190476190476</v>
      </c>
      <c r="E79" s="4">
        <f t="shared" si="28"/>
        <v>0.68571428571428572</v>
      </c>
      <c r="F79" s="4">
        <f t="shared" si="28"/>
        <v>0.16190476190476191</v>
      </c>
      <c r="G79" s="4">
        <f t="shared" si="28"/>
        <v>0.34285714285714286</v>
      </c>
      <c r="H79" s="4">
        <f t="shared" si="28"/>
        <v>0.19047619047619047</v>
      </c>
      <c r="I79" s="4">
        <f t="shared" si="28"/>
        <v>0.10476190476190476</v>
      </c>
      <c r="J79" s="4">
        <f t="shared" si="28"/>
        <v>4.7619047619047616E-2</v>
      </c>
      <c r="K79" s="4">
        <f t="shared" si="28"/>
        <v>0.11428571428571428</v>
      </c>
      <c r="L79" s="4">
        <f t="shared" si="28"/>
        <v>0.10476190476190476</v>
      </c>
      <c r="M79" s="4">
        <f t="shared" si="28"/>
        <v>9.5238095238095247E-3</v>
      </c>
      <c r="N79" s="4">
        <f t="shared" si="28"/>
        <v>0</v>
      </c>
      <c r="O79" s="4">
        <f t="shared" si="28"/>
        <v>6.6666666666666666E-2</v>
      </c>
      <c r="P79" s="4">
        <f t="shared" si="28"/>
        <v>4.7619047619047616E-2</v>
      </c>
      <c r="Q79" s="4">
        <f t="shared" si="28"/>
        <v>1.9047619047619049E-2</v>
      </c>
      <c r="R79" s="4">
        <f t="shared" si="28"/>
        <v>0</v>
      </c>
      <c r="S79" s="4">
        <f t="shared" si="28"/>
        <v>0</v>
      </c>
      <c r="T79" s="4">
        <f t="shared" si="28"/>
        <v>5.7142857142857141E-2</v>
      </c>
      <c r="U79" s="4">
        <f t="shared" si="28"/>
        <v>9.5238095238095247E-3</v>
      </c>
      <c r="V79" s="4">
        <f t="shared" si="28"/>
        <v>4.7619047619047616E-2</v>
      </c>
      <c r="W79" s="4">
        <f t="shared" ref="W79" si="29">W35/$W35</f>
        <v>1</v>
      </c>
    </row>
    <row r="80" spans="1:23" x14ac:dyDescent="0.25">
      <c r="A80" s="16" t="s">
        <v>38</v>
      </c>
      <c r="B80" s="4">
        <f t="shared" ref="B80:V80" si="30">B36/$W36</f>
        <v>0.24778761061946902</v>
      </c>
      <c r="C80" s="4">
        <f t="shared" si="30"/>
        <v>0.11504424778761062</v>
      </c>
      <c r="D80" s="4">
        <f t="shared" si="30"/>
        <v>0.13274336283185842</v>
      </c>
      <c r="E80" s="4">
        <f t="shared" si="30"/>
        <v>0.62831858407079644</v>
      </c>
      <c r="F80" s="4">
        <f t="shared" si="30"/>
        <v>0.16814159292035399</v>
      </c>
      <c r="G80" s="4">
        <f t="shared" si="30"/>
        <v>0.38938053097345132</v>
      </c>
      <c r="H80" s="4">
        <f t="shared" si="30"/>
        <v>0.21238938053097345</v>
      </c>
      <c r="I80" s="4">
        <f t="shared" si="30"/>
        <v>0.13274336283185842</v>
      </c>
      <c r="J80" s="4">
        <f t="shared" si="30"/>
        <v>4.4247787610619468E-2</v>
      </c>
      <c r="K80" s="4">
        <f t="shared" si="30"/>
        <v>5.3097345132743362E-2</v>
      </c>
      <c r="L80" s="4">
        <f t="shared" si="30"/>
        <v>2.6548672566371681E-2</v>
      </c>
      <c r="M80" s="4">
        <f t="shared" si="30"/>
        <v>2.6548672566371681E-2</v>
      </c>
      <c r="N80" s="4">
        <f t="shared" si="30"/>
        <v>0</v>
      </c>
      <c r="O80" s="4">
        <f t="shared" si="30"/>
        <v>1.7699115044247787E-2</v>
      </c>
      <c r="P80" s="4">
        <f t="shared" si="30"/>
        <v>8.8495575221238937E-3</v>
      </c>
      <c r="Q80" s="4">
        <f t="shared" si="30"/>
        <v>8.8495575221238937E-3</v>
      </c>
      <c r="R80" s="4">
        <f t="shared" si="30"/>
        <v>0</v>
      </c>
      <c r="S80" s="4">
        <f t="shared" si="30"/>
        <v>0</v>
      </c>
      <c r="T80" s="4">
        <f t="shared" si="30"/>
        <v>0.12389380530973451</v>
      </c>
      <c r="U80" s="4">
        <f t="shared" si="30"/>
        <v>3.5398230088495575E-2</v>
      </c>
      <c r="V80" s="4">
        <f t="shared" si="30"/>
        <v>8.8495575221238937E-2</v>
      </c>
      <c r="W80" s="4">
        <f t="shared" ref="W80" si="31">W36/$W36</f>
        <v>1</v>
      </c>
    </row>
    <row r="81" spans="1:23" x14ac:dyDescent="0.25">
      <c r="A81" s="9" t="s">
        <v>60</v>
      </c>
      <c r="B81" s="12">
        <v>0.28780487804878047</v>
      </c>
      <c r="C81" s="12">
        <v>0.17560975609756097</v>
      </c>
      <c r="D81" s="12">
        <v>0.11219512195121951</v>
      </c>
      <c r="E81" s="12">
        <v>0.6658536585365854</v>
      </c>
      <c r="F81" s="12">
        <v>0.23658536585365852</v>
      </c>
      <c r="G81" s="12">
        <v>0.29756097560975608</v>
      </c>
      <c r="H81" s="12">
        <v>0.16097560975609757</v>
      </c>
      <c r="I81" s="12">
        <v>8.5365853658536592E-2</v>
      </c>
      <c r="J81" s="12">
        <v>5.1219512195121948E-2</v>
      </c>
      <c r="K81" s="12">
        <v>9.0243902439024387E-2</v>
      </c>
      <c r="L81" s="12">
        <v>4.878048780487805E-2</v>
      </c>
      <c r="M81" s="12">
        <v>3.6585365853658534E-2</v>
      </c>
      <c r="N81" s="12">
        <v>4.8780487804878049E-3</v>
      </c>
      <c r="O81" s="12">
        <v>4.1463414634146344E-2</v>
      </c>
      <c r="P81" s="12">
        <v>1.9512195121951219E-2</v>
      </c>
      <c r="Q81" s="12">
        <v>2.1951219512195121E-2</v>
      </c>
      <c r="R81" s="12">
        <v>0</v>
      </c>
      <c r="S81" s="12">
        <v>0</v>
      </c>
      <c r="T81" s="12">
        <v>4.6341463414634146E-2</v>
      </c>
      <c r="U81" s="12">
        <v>1.4634146341463415E-2</v>
      </c>
      <c r="V81" s="12">
        <v>3.1707317073170732E-2</v>
      </c>
      <c r="W81" s="12">
        <v>1</v>
      </c>
    </row>
    <row r="82" spans="1:23" x14ac:dyDescent="0.25">
      <c r="A82" s="16" t="s">
        <v>39</v>
      </c>
      <c r="B82" s="4">
        <f t="shared" ref="B82:V82" si="32">B38/$W38</f>
        <v>0.29015544041450775</v>
      </c>
      <c r="C82" s="4">
        <f t="shared" si="32"/>
        <v>0.19170984455958548</v>
      </c>
      <c r="D82" s="4">
        <f t="shared" si="32"/>
        <v>9.8445595854922283E-2</v>
      </c>
      <c r="E82" s="4">
        <f t="shared" si="32"/>
        <v>0.65284974093264247</v>
      </c>
      <c r="F82" s="4">
        <f t="shared" si="32"/>
        <v>0.30569948186528495</v>
      </c>
      <c r="G82" s="4">
        <f t="shared" si="32"/>
        <v>0.28497409326424872</v>
      </c>
      <c r="H82" s="4">
        <f t="shared" si="32"/>
        <v>0.17098445595854922</v>
      </c>
      <c r="I82" s="4">
        <f t="shared" si="32"/>
        <v>5.181347150259067E-2</v>
      </c>
      <c r="J82" s="4">
        <f t="shared" si="32"/>
        <v>6.2176165803108807E-2</v>
      </c>
      <c r="K82" s="4">
        <f t="shared" si="32"/>
        <v>3.6269430051813469E-2</v>
      </c>
      <c r="L82" s="4">
        <f t="shared" si="32"/>
        <v>3.6269430051813469E-2</v>
      </c>
      <c r="M82" s="4">
        <f t="shared" si="32"/>
        <v>0</v>
      </c>
      <c r="N82" s="4">
        <f t="shared" si="32"/>
        <v>0</v>
      </c>
      <c r="O82" s="4">
        <f t="shared" si="32"/>
        <v>2.5906735751295335E-2</v>
      </c>
      <c r="P82" s="4">
        <f t="shared" si="32"/>
        <v>1.5544041450777202E-2</v>
      </c>
      <c r="Q82" s="4">
        <f t="shared" si="32"/>
        <v>1.0362694300518135E-2</v>
      </c>
      <c r="R82" s="4">
        <f t="shared" si="32"/>
        <v>0</v>
      </c>
      <c r="S82" s="4">
        <f t="shared" si="32"/>
        <v>0</v>
      </c>
      <c r="T82" s="4">
        <f t="shared" si="32"/>
        <v>5.6994818652849742E-2</v>
      </c>
      <c r="U82" s="4">
        <f t="shared" si="32"/>
        <v>1.0362694300518135E-2</v>
      </c>
      <c r="V82" s="4">
        <f t="shared" si="32"/>
        <v>4.6632124352331605E-2</v>
      </c>
      <c r="W82" s="4">
        <f t="shared" ref="W82" si="33">W38/$W38</f>
        <v>1</v>
      </c>
    </row>
    <row r="83" spans="1:23" x14ac:dyDescent="0.25">
      <c r="A83" s="16" t="s">
        <v>40</v>
      </c>
      <c r="B83" s="4">
        <f t="shared" ref="B83:V83" si="34">B39/$W39</f>
        <v>0.31543624161073824</v>
      </c>
      <c r="C83" s="4">
        <f t="shared" si="34"/>
        <v>0.17449664429530201</v>
      </c>
      <c r="D83" s="4">
        <f t="shared" si="34"/>
        <v>0.14093959731543623</v>
      </c>
      <c r="E83" s="4">
        <f t="shared" si="34"/>
        <v>0.65100671140939592</v>
      </c>
      <c r="F83" s="4">
        <f t="shared" si="34"/>
        <v>0.18791946308724833</v>
      </c>
      <c r="G83" s="4">
        <f t="shared" si="34"/>
        <v>0.28187919463087246</v>
      </c>
      <c r="H83" s="4">
        <f t="shared" si="34"/>
        <v>0.14093959731543623</v>
      </c>
      <c r="I83" s="4">
        <f t="shared" si="34"/>
        <v>0.10067114093959731</v>
      </c>
      <c r="J83" s="4">
        <f t="shared" si="34"/>
        <v>4.0268456375838924E-2</v>
      </c>
      <c r="K83" s="4">
        <f t="shared" si="34"/>
        <v>0.12080536912751678</v>
      </c>
      <c r="L83" s="4">
        <f t="shared" si="34"/>
        <v>5.3691275167785234E-2</v>
      </c>
      <c r="M83" s="4">
        <f t="shared" si="34"/>
        <v>5.3691275167785234E-2</v>
      </c>
      <c r="N83" s="4">
        <f t="shared" si="34"/>
        <v>1.3422818791946308E-2</v>
      </c>
      <c r="O83" s="4">
        <f t="shared" si="34"/>
        <v>6.0402684563758392E-2</v>
      </c>
      <c r="P83" s="4">
        <f t="shared" si="34"/>
        <v>2.6845637583892617E-2</v>
      </c>
      <c r="Q83" s="4">
        <f t="shared" si="34"/>
        <v>3.3557046979865772E-2</v>
      </c>
      <c r="R83" s="4">
        <f t="shared" si="34"/>
        <v>0</v>
      </c>
      <c r="S83" s="4">
        <f t="shared" si="34"/>
        <v>0</v>
      </c>
      <c r="T83" s="4">
        <f t="shared" si="34"/>
        <v>3.3557046979865772E-2</v>
      </c>
      <c r="U83" s="4">
        <f t="shared" si="34"/>
        <v>2.0134228187919462E-2</v>
      </c>
      <c r="V83" s="4">
        <f t="shared" si="34"/>
        <v>1.3422818791946308E-2</v>
      </c>
      <c r="W83" s="4">
        <f t="shared" ref="W83" si="35">W39/$W39</f>
        <v>1</v>
      </c>
    </row>
    <row r="84" spans="1:23" x14ac:dyDescent="0.25">
      <c r="A84" s="16" t="s">
        <v>41</v>
      </c>
      <c r="B84" s="4">
        <f t="shared" ref="B84:V84" si="36">B40/$W40</f>
        <v>0.22058823529411764</v>
      </c>
      <c r="C84" s="4">
        <f t="shared" si="36"/>
        <v>0.13235294117647059</v>
      </c>
      <c r="D84" s="4">
        <f t="shared" si="36"/>
        <v>8.8235294117647065E-2</v>
      </c>
      <c r="E84" s="4">
        <f t="shared" si="36"/>
        <v>0.73529411764705888</v>
      </c>
      <c r="F84" s="4">
        <f t="shared" si="36"/>
        <v>0.14705882352941177</v>
      </c>
      <c r="G84" s="4">
        <f t="shared" si="36"/>
        <v>0.36764705882352944</v>
      </c>
      <c r="H84" s="4">
        <f t="shared" si="36"/>
        <v>0.17647058823529413</v>
      </c>
      <c r="I84" s="4">
        <f t="shared" si="36"/>
        <v>0.14705882352941177</v>
      </c>
      <c r="J84" s="4">
        <f t="shared" si="36"/>
        <v>4.4117647058823532E-2</v>
      </c>
      <c r="K84" s="4">
        <f t="shared" si="36"/>
        <v>0.17647058823529413</v>
      </c>
      <c r="L84" s="4">
        <f t="shared" si="36"/>
        <v>7.3529411764705885E-2</v>
      </c>
      <c r="M84" s="4">
        <f t="shared" si="36"/>
        <v>0.10294117647058823</v>
      </c>
      <c r="N84" s="4">
        <f t="shared" si="36"/>
        <v>0</v>
      </c>
      <c r="O84" s="4">
        <f t="shared" si="36"/>
        <v>4.4117647058823532E-2</v>
      </c>
      <c r="P84" s="4">
        <f t="shared" si="36"/>
        <v>1.4705882352941176E-2</v>
      </c>
      <c r="Q84" s="4">
        <f t="shared" si="36"/>
        <v>2.9411764705882353E-2</v>
      </c>
      <c r="R84" s="4">
        <f t="shared" si="36"/>
        <v>0</v>
      </c>
      <c r="S84" s="4">
        <f t="shared" si="36"/>
        <v>0</v>
      </c>
      <c r="T84" s="4">
        <f t="shared" si="36"/>
        <v>4.4117647058823532E-2</v>
      </c>
      <c r="U84" s="4">
        <f t="shared" si="36"/>
        <v>1.4705882352941176E-2</v>
      </c>
      <c r="V84" s="4">
        <f t="shared" si="36"/>
        <v>2.9411764705882353E-2</v>
      </c>
      <c r="W84" s="4">
        <f t="shared" ref="W84" si="37">W40/$W40</f>
        <v>1</v>
      </c>
    </row>
    <row r="85" spans="1:23" x14ac:dyDescent="0.25">
      <c r="A85" s="9" t="s">
        <v>59</v>
      </c>
      <c r="B85" s="12">
        <v>0.24509803921568626</v>
      </c>
      <c r="C85" s="12">
        <v>0.14052287581699346</v>
      </c>
      <c r="D85" s="12">
        <v>0.10457516339869281</v>
      </c>
      <c r="E85" s="12">
        <v>0.69934640522875813</v>
      </c>
      <c r="F85" s="12">
        <v>0.18627450980392157</v>
      </c>
      <c r="G85" s="12">
        <v>0.35294117647058826</v>
      </c>
      <c r="H85" s="12">
        <v>0.18954248366013071</v>
      </c>
      <c r="I85" s="12">
        <v>8.4967320261437912E-2</v>
      </c>
      <c r="J85" s="12">
        <v>7.8431372549019607E-2</v>
      </c>
      <c r="K85" s="12">
        <v>9.8039215686274508E-2</v>
      </c>
      <c r="L85" s="12">
        <v>5.8823529411764705E-2</v>
      </c>
      <c r="M85" s="12">
        <v>3.2679738562091505E-2</v>
      </c>
      <c r="N85" s="12">
        <v>6.5359477124183009E-3</v>
      </c>
      <c r="O85" s="12">
        <v>5.2287581699346407E-2</v>
      </c>
      <c r="P85" s="12">
        <v>2.6143790849673203E-2</v>
      </c>
      <c r="Q85" s="12">
        <v>2.6143790849673203E-2</v>
      </c>
      <c r="R85" s="12">
        <v>9.8039215686274508E-3</v>
      </c>
      <c r="S85" s="12">
        <v>9.8039215686274508E-3</v>
      </c>
      <c r="T85" s="12">
        <v>5.5555555555555552E-2</v>
      </c>
      <c r="U85" s="12">
        <v>2.6143790849673203E-2</v>
      </c>
      <c r="V85" s="12">
        <v>2.9411764705882353E-2</v>
      </c>
      <c r="W85" s="12">
        <v>1</v>
      </c>
    </row>
    <row r="86" spans="1:23" x14ac:dyDescent="0.25">
      <c r="A86" s="16" t="s">
        <v>42</v>
      </c>
      <c r="B86" s="4">
        <f t="shared" ref="B86:B88" si="38">B42/$W42</f>
        <v>0.24545454545454545</v>
      </c>
      <c r="C86" s="4">
        <f t="shared" ref="C86:V88" si="39">C42/$W42</f>
        <v>0.1</v>
      </c>
      <c r="D86" s="4">
        <f t="shared" si="39"/>
        <v>0.14545454545454545</v>
      </c>
      <c r="E86" s="4">
        <f t="shared" si="39"/>
        <v>0.70909090909090911</v>
      </c>
      <c r="F86" s="4">
        <f t="shared" si="39"/>
        <v>0.19090909090909092</v>
      </c>
      <c r="G86" s="4">
        <f t="shared" si="39"/>
        <v>0.37272727272727274</v>
      </c>
      <c r="H86" s="4">
        <f t="shared" si="39"/>
        <v>0.21818181818181817</v>
      </c>
      <c r="I86" s="4">
        <f t="shared" si="39"/>
        <v>5.4545454545454543E-2</v>
      </c>
      <c r="J86" s="4">
        <f t="shared" si="39"/>
        <v>0.1</v>
      </c>
      <c r="K86" s="4">
        <f t="shared" si="39"/>
        <v>8.1818181818181818E-2</v>
      </c>
      <c r="L86" s="4">
        <f t="shared" si="39"/>
        <v>6.363636363636363E-2</v>
      </c>
      <c r="M86" s="4">
        <f t="shared" si="39"/>
        <v>9.0909090909090905E-3</v>
      </c>
      <c r="N86" s="4">
        <f t="shared" si="39"/>
        <v>9.0909090909090905E-3</v>
      </c>
      <c r="O86" s="4">
        <f t="shared" si="39"/>
        <v>6.363636363636363E-2</v>
      </c>
      <c r="P86" s="4">
        <f t="shared" si="39"/>
        <v>2.7272727272727271E-2</v>
      </c>
      <c r="Q86" s="4">
        <f t="shared" si="39"/>
        <v>3.6363636363636362E-2</v>
      </c>
      <c r="R86" s="4">
        <f t="shared" si="39"/>
        <v>0</v>
      </c>
      <c r="S86" s="4">
        <f t="shared" si="39"/>
        <v>0</v>
      </c>
      <c r="T86" s="4">
        <f t="shared" si="39"/>
        <v>4.5454545454545456E-2</v>
      </c>
      <c r="U86" s="4">
        <f t="shared" si="39"/>
        <v>1.8181818181818181E-2</v>
      </c>
      <c r="V86" s="4">
        <f t="shared" si="39"/>
        <v>2.7272727272727271E-2</v>
      </c>
      <c r="W86" s="4">
        <f t="shared" ref="W86" si="40">W42/$W42</f>
        <v>1</v>
      </c>
    </row>
    <row r="87" spans="1:23" x14ac:dyDescent="0.25">
      <c r="A87" s="16" t="s">
        <v>43</v>
      </c>
      <c r="B87" s="4">
        <f t="shared" si="38"/>
        <v>0.22429906542056074</v>
      </c>
      <c r="C87" s="4">
        <f t="shared" si="39"/>
        <v>0.15887850467289719</v>
      </c>
      <c r="D87" s="4">
        <f t="shared" si="39"/>
        <v>6.5420560747663545E-2</v>
      </c>
      <c r="E87" s="4">
        <f t="shared" si="39"/>
        <v>0.69158878504672894</v>
      </c>
      <c r="F87" s="4">
        <f t="shared" si="39"/>
        <v>0.17757009345794392</v>
      </c>
      <c r="G87" s="4">
        <f t="shared" si="39"/>
        <v>0.37383177570093457</v>
      </c>
      <c r="H87" s="4">
        <f t="shared" si="39"/>
        <v>0.18691588785046728</v>
      </c>
      <c r="I87" s="4">
        <f t="shared" si="39"/>
        <v>0.11214953271028037</v>
      </c>
      <c r="J87" s="4">
        <f t="shared" si="39"/>
        <v>7.476635514018691E-2</v>
      </c>
      <c r="K87" s="4">
        <f t="shared" si="39"/>
        <v>7.476635514018691E-2</v>
      </c>
      <c r="L87" s="4">
        <f t="shared" si="39"/>
        <v>2.8037383177570093E-2</v>
      </c>
      <c r="M87" s="4">
        <f t="shared" si="39"/>
        <v>3.7383177570093455E-2</v>
      </c>
      <c r="N87" s="4">
        <f t="shared" si="39"/>
        <v>9.3457943925233638E-3</v>
      </c>
      <c r="O87" s="4">
        <f t="shared" si="39"/>
        <v>4.6728971962616821E-2</v>
      </c>
      <c r="P87" s="4">
        <f t="shared" si="39"/>
        <v>1.8691588785046728E-2</v>
      </c>
      <c r="Q87" s="4">
        <f t="shared" si="39"/>
        <v>2.8037383177570093E-2</v>
      </c>
      <c r="R87" s="4">
        <f t="shared" si="39"/>
        <v>1.8691588785046728E-2</v>
      </c>
      <c r="S87" s="4">
        <f t="shared" si="39"/>
        <v>1.8691588785046728E-2</v>
      </c>
      <c r="T87" s="4">
        <f t="shared" si="39"/>
        <v>8.4112149532710276E-2</v>
      </c>
      <c r="U87" s="4">
        <f t="shared" si="39"/>
        <v>4.6728971962616821E-2</v>
      </c>
      <c r="V87" s="4">
        <f t="shared" si="39"/>
        <v>3.7383177570093455E-2</v>
      </c>
      <c r="W87" s="4">
        <f t="shared" ref="W87" si="41">W43/$W43</f>
        <v>1</v>
      </c>
    </row>
    <row r="88" spans="1:23" x14ac:dyDescent="0.25">
      <c r="A88" s="16" t="s">
        <v>44</v>
      </c>
      <c r="B88" s="4">
        <f t="shared" si="38"/>
        <v>0.2696629213483146</v>
      </c>
      <c r="C88" s="4">
        <f t="shared" si="39"/>
        <v>0.16853932584269662</v>
      </c>
      <c r="D88" s="4">
        <f t="shared" si="39"/>
        <v>0.10112359550561797</v>
      </c>
      <c r="E88" s="4">
        <f t="shared" si="39"/>
        <v>0.6966292134831461</v>
      </c>
      <c r="F88" s="4">
        <f t="shared" si="39"/>
        <v>0.19101123595505617</v>
      </c>
      <c r="G88" s="4">
        <f t="shared" si="39"/>
        <v>0.30337078651685395</v>
      </c>
      <c r="H88" s="4">
        <f t="shared" si="39"/>
        <v>0.15730337078651685</v>
      </c>
      <c r="I88" s="4">
        <f t="shared" si="39"/>
        <v>8.98876404494382E-2</v>
      </c>
      <c r="J88" s="4">
        <f t="shared" si="39"/>
        <v>5.6179775280898875E-2</v>
      </c>
      <c r="K88" s="4">
        <f t="shared" si="39"/>
        <v>0.14606741573033707</v>
      </c>
      <c r="L88" s="4">
        <f t="shared" si="39"/>
        <v>8.98876404494382E-2</v>
      </c>
      <c r="M88" s="4">
        <f t="shared" si="39"/>
        <v>5.6179775280898875E-2</v>
      </c>
      <c r="N88" s="4">
        <f t="shared" si="39"/>
        <v>0</v>
      </c>
      <c r="O88" s="4">
        <f t="shared" si="39"/>
        <v>4.49438202247191E-2</v>
      </c>
      <c r="P88" s="4">
        <f t="shared" si="39"/>
        <v>3.3707865168539325E-2</v>
      </c>
      <c r="Q88" s="4">
        <f t="shared" si="39"/>
        <v>1.1235955056179775E-2</v>
      </c>
      <c r="R88" s="4">
        <f t="shared" si="39"/>
        <v>1.1235955056179775E-2</v>
      </c>
      <c r="S88" s="4">
        <f t="shared" si="39"/>
        <v>1.1235955056179775E-2</v>
      </c>
      <c r="T88" s="4">
        <f t="shared" si="39"/>
        <v>3.3707865168539325E-2</v>
      </c>
      <c r="U88" s="4">
        <f t="shared" si="39"/>
        <v>1.1235955056179775E-2</v>
      </c>
      <c r="V88" s="4">
        <f t="shared" si="39"/>
        <v>2.247191011235955E-2</v>
      </c>
      <c r="W88" s="4">
        <f t="shared" ref="W88" si="42">W44/$W44</f>
        <v>1</v>
      </c>
    </row>
    <row r="89" spans="1:23" x14ac:dyDescent="0.25">
      <c r="A89" s="9" t="s">
        <v>61</v>
      </c>
      <c r="B89" s="12">
        <v>0.2680131004366812</v>
      </c>
      <c r="C89" s="12">
        <v>0.15283842794759825</v>
      </c>
      <c r="D89" s="12">
        <v>0.11517467248908297</v>
      </c>
      <c r="E89" s="12">
        <v>0.67576419213973804</v>
      </c>
      <c r="F89" s="12">
        <v>0.18176855895196506</v>
      </c>
      <c r="G89" s="12">
        <v>0.33951965065502182</v>
      </c>
      <c r="H89" s="12">
        <v>0.16703056768558952</v>
      </c>
      <c r="I89" s="12">
        <v>0.11244541484716157</v>
      </c>
      <c r="J89" s="12">
        <v>6.0043668122270744E-2</v>
      </c>
      <c r="K89" s="12">
        <v>9.0611353711790396E-2</v>
      </c>
      <c r="L89" s="12">
        <v>5.458515283842795E-2</v>
      </c>
      <c r="M89" s="12">
        <v>3.1659388646288207E-2</v>
      </c>
      <c r="N89" s="12">
        <v>4.3668122270742356E-3</v>
      </c>
      <c r="O89" s="12">
        <v>6.1681222707423579E-2</v>
      </c>
      <c r="P89" s="12">
        <v>3.4388646288209604E-2</v>
      </c>
      <c r="Q89" s="12">
        <v>2.7292576419213975E-2</v>
      </c>
      <c r="R89" s="12">
        <v>2.1834061135371178E-3</v>
      </c>
      <c r="S89" s="12">
        <v>2.1834061135371178E-3</v>
      </c>
      <c r="T89" s="12">
        <v>5.6222707423580785E-2</v>
      </c>
      <c r="U89" s="12">
        <v>2.1834061135371178E-2</v>
      </c>
      <c r="V89" s="12">
        <v>3.4388646288209604E-2</v>
      </c>
      <c r="W89" s="12">
        <v>1</v>
      </c>
    </row>
    <row r="92" spans="1:23" ht="30" x14ac:dyDescent="0.25">
      <c r="A92" s="41" t="s">
        <v>18</v>
      </c>
      <c r="B92" s="37" t="s">
        <v>8</v>
      </c>
      <c r="C92" s="37" t="s">
        <v>10</v>
      </c>
      <c r="D92" s="42" t="s">
        <v>102</v>
      </c>
      <c r="E92" s="37" t="s">
        <v>12</v>
      </c>
      <c r="F92" s="52"/>
      <c r="G92" s="37" t="s">
        <v>746</v>
      </c>
      <c r="H92" s="37" t="s">
        <v>745</v>
      </c>
    </row>
    <row r="93" spans="1:23" ht="45" x14ac:dyDescent="0.25">
      <c r="A93" s="44" t="s">
        <v>19</v>
      </c>
      <c r="B93" s="38" t="s">
        <v>13</v>
      </c>
      <c r="C93" s="38" t="s">
        <v>15</v>
      </c>
      <c r="D93" s="45" t="s">
        <v>103</v>
      </c>
      <c r="E93" s="48" t="s">
        <v>17</v>
      </c>
      <c r="F93" s="50"/>
      <c r="G93" s="38" t="s">
        <v>747</v>
      </c>
      <c r="H93" s="38" t="s">
        <v>744</v>
      </c>
    </row>
    <row r="94" spans="1:23" x14ac:dyDescent="0.25">
      <c r="A94" s="27" t="s">
        <v>458</v>
      </c>
      <c r="B94" s="28">
        <v>0.28654970760233917</v>
      </c>
      <c r="C94" s="28">
        <v>0.66374269005847952</v>
      </c>
      <c r="D94" s="28">
        <v>4.9707602339181284E-2</v>
      </c>
      <c r="E94" s="28">
        <v>1</v>
      </c>
      <c r="F94" s="49"/>
      <c r="G94" s="28">
        <v>0.30409356725146197</v>
      </c>
      <c r="H94" s="28">
        <v>8.1871345029239762E-2</v>
      </c>
    </row>
    <row r="95" spans="1:23" x14ac:dyDescent="0.25">
      <c r="A95" s="27" t="s">
        <v>459</v>
      </c>
      <c r="B95" s="28">
        <v>0.2361111111111111</v>
      </c>
      <c r="C95" s="28">
        <v>0.6875</v>
      </c>
      <c r="D95" s="28">
        <v>7.6388888888888895E-2</v>
      </c>
      <c r="E95" s="28">
        <v>1</v>
      </c>
      <c r="F95" s="49"/>
      <c r="G95" s="28">
        <v>0.31481481481481483</v>
      </c>
      <c r="H95" s="28">
        <v>5.5555555555555552E-2</v>
      </c>
    </row>
    <row r="96" spans="1:23" x14ac:dyDescent="0.25">
      <c r="A96" s="27" t="s">
        <v>461</v>
      </c>
      <c r="B96" s="28">
        <v>0.24509803921568626</v>
      </c>
      <c r="C96" s="28">
        <v>0.69934640522875813</v>
      </c>
      <c r="D96" s="28">
        <v>5.5555555555555552E-2</v>
      </c>
      <c r="E96" s="28">
        <v>1</v>
      </c>
      <c r="F96" s="49"/>
      <c r="G96" s="28">
        <v>0.32679738562091504</v>
      </c>
      <c r="H96" s="28">
        <v>5.2287581699346407E-2</v>
      </c>
    </row>
    <row r="97" spans="1:8" x14ac:dyDescent="0.25">
      <c r="A97" s="27" t="s">
        <v>460</v>
      </c>
      <c r="B97" s="28">
        <v>0.28780487804878047</v>
      </c>
      <c r="C97" s="28">
        <v>0.6658536585365854</v>
      </c>
      <c r="D97" s="28">
        <v>4.6341463414634146E-2</v>
      </c>
      <c r="E97" s="28">
        <v>1</v>
      </c>
      <c r="F97" s="49"/>
      <c r="G97" s="28">
        <v>0.41219512195121949</v>
      </c>
      <c r="H97" s="28">
        <v>4.1463414634146344E-2</v>
      </c>
    </row>
    <row r="98" spans="1:8" x14ac:dyDescent="0.25">
      <c r="A98" s="27" t="s">
        <v>61</v>
      </c>
      <c r="B98" s="28">
        <v>0.2680131004366812</v>
      </c>
      <c r="C98" s="28">
        <v>0.67576419213973804</v>
      </c>
      <c r="D98" s="28">
        <v>5.6222707423580785E-2</v>
      </c>
      <c r="E98" s="28">
        <v>1</v>
      </c>
      <c r="F98" s="49"/>
      <c r="G98" s="28">
        <v>0.33460698689956331</v>
      </c>
      <c r="H98" s="28">
        <v>6.1681222707423579E-2</v>
      </c>
    </row>
    <row r="99" spans="1:8" x14ac:dyDescent="0.25">
      <c r="A99" s="27"/>
      <c r="B99" s="28"/>
      <c r="C99" s="28"/>
      <c r="D99" s="28"/>
      <c r="E99" s="28"/>
      <c r="F99" s="49"/>
      <c r="G99" s="28"/>
      <c r="H99" s="28"/>
    </row>
    <row r="100" spans="1:8" x14ac:dyDescent="0.25">
      <c r="A100" s="27" t="s">
        <v>52</v>
      </c>
      <c r="B100" s="28">
        <v>0.33021524518530504</v>
      </c>
      <c r="C100" s="28">
        <v>0.60362518206829585</v>
      </c>
      <c r="D100" s="28">
        <v>6.6159572746399095E-2</v>
      </c>
      <c r="E100" s="28">
        <v>1</v>
      </c>
      <c r="F100" s="49"/>
      <c r="G100" s="28">
        <v>0.29318659977342609</v>
      </c>
      <c r="H100" s="28">
        <v>8.6551221880563203E-2</v>
      </c>
    </row>
    <row r="101" spans="1:8" x14ac:dyDescent="0.25">
      <c r="A101" s="27"/>
      <c r="B101" s="28"/>
      <c r="C101" s="28"/>
      <c r="D101" s="28"/>
      <c r="E101" s="28"/>
      <c r="F101" s="49"/>
      <c r="G101" s="28"/>
      <c r="H101" s="28"/>
    </row>
    <row r="102" spans="1:8" x14ac:dyDescent="0.25">
      <c r="A102" s="33" t="s">
        <v>215</v>
      </c>
      <c r="B102" s="34">
        <v>0.31887353260377371</v>
      </c>
      <c r="C102" s="34">
        <v>0.63104978494767328</v>
      </c>
      <c r="D102" s="34">
        <v>5.0076682448552984E-2</v>
      </c>
      <c r="E102" s="34">
        <v>1</v>
      </c>
      <c r="F102" s="50"/>
      <c r="G102" s="34">
        <v>0.24798643618877098</v>
      </c>
      <c r="H102" s="34">
        <v>0.12013534118122149</v>
      </c>
    </row>
    <row r="103" spans="1:8" x14ac:dyDescent="0.25">
      <c r="A103" s="1"/>
      <c r="B103" s="4"/>
      <c r="C103" s="4"/>
      <c r="D103" s="4"/>
      <c r="E103" s="4"/>
      <c r="G103" s="51"/>
      <c r="H103" s="4"/>
    </row>
    <row r="104" spans="1:8" x14ac:dyDescent="0.25">
      <c r="A104" s="16" t="s">
        <v>45</v>
      </c>
      <c r="B104" s="4">
        <v>0.25684931506849318</v>
      </c>
      <c r="C104" s="4">
        <v>0.68150684931506844</v>
      </c>
      <c r="D104" s="4">
        <v>6.1643835616438353E-2</v>
      </c>
      <c r="E104" s="4">
        <v>1</v>
      </c>
      <c r="G104" s="51">
        <v>0.32420091324200911</v>
      </c>
      <c r="H104" s="4">
        <v>4.7945205479452052E-2</v>
      </c>
    </row>
    <row r="105" spans="1:8" x14ac:dyDescent="0.25">
      <c r="A105" s="16" t="s">
        <v>46</v>
      </c>
      <c r="B105" s="4">
        <v>0.30303030303030304</v>
      </c>
      <c r="C105" s="4">
        <v>0.64292929292929291</v>
      </c>
      <c r="D105" s="4">
        <v>5.4040404040404041E-2</v>
      </c>
      <c r="E105" s="4">
        <v>1</v>
      </c>
      <c r="G105" s="51">
        <v>0.33939393939393936</v>
      </c>
      <c r="H105" s="4">
        <v>6.7676767676767682E-2</v>
      </c>
    </row>
    <row r="106" spans="1:8" x14ac:dyDescent="0.25">
      <c r="A106" s="16" t="s">
        <v>47</v>
      </c>
      <c r="B106" s="4">
        <v>0.28866340097970611</v>
      </c>
      <c r="C106" s="4">
        <v>0.6543037088873338</v>
      </c>
      <c r="D106" s="4">
        <v>5.7032890132960111E-2</v>
      </c>
      <c r="E106" s="4">
        <v>1</v>
      </c>
      <c r="G106" s="51">
        <v>0.33449965010496852</v>
      </c>
      <c r="H106" s="4">
        <v>6.1581525542337298E-2</v>
      </c>
    </row>
    <row r="107" spans="1:8" ht="60" x14ac:dyDescent="0.25">
      <c r="A107" s="5" t="s">
        <v>49</v>
      </c>
      <c r="B107" s="4">
        <v>0.24324324324324326</v>
      </c>
      <c r="C107" s="4">
        <v>0.69189189189189193</v>
      </c>
      <c r="D107" s="4">
        <v>6.4864864864864868E-2</v>
      </c>
      <c r="E107" s="4">
        <v>1</v>
      </c>
      <c r="G107" s="51">
        <v>0.32162162162162161</v>
      </c>
      <c r="H107" s="4">
        <v>5.1351351351351354E-2</v>
      </c>
    </row>
    <row r="108" spans="1:8" ht="30" x14ac:dyDescent="0.25">
      <c r="A108" s="5" t="s">
        <v>51</v>
      </c>
      <c r="B108" s="4">
        <v>0.28592375366568917</v>
      </c>
      <c r="C108" s="4">
        <v>0.66422287390029322</v>
      </c>
      <c r="D108" s="4">
        <v>4.9853372434017593E-2</v>
      </c>
      <c r="E108" s="4">
        <v>1</v>
      </c>
      <c r="G108" s="51">
        <v>0.30058651026392963</v>
      </c>
      <c r="H108" s="4">
        <v>8.2111436950146624E-2</v>
      </c>
    </row>
    <row r="109" spans="1:8" ht="75" x14ac:dyDescent="0.25">
      <c r="A109" s="5" t="s">
        <v>50</v>
      </c>
      <c r="B109" s="4">
        <v>0.34853801169590642</v>
      </c>
      <c r="C109" s="4">
        <v>0.60350877192982455</v>
      </c>
      <c r="D109" s="4">
        <v>4.7953216374269005E-2</v>
      </c>
      <c r="E109" s="4">
        <v>1</v>
      </c>
      <c r="G109" s="51">
        <v>0.38479532163742691</v>
      </c>
      <c r="H109" s="4">
        <v>6.3157894736842107E-2</v>
      </c>
    </row>
    <row r="110" spans="1:8" ht="30" x14ac:dyDescent="0.25">
      <c r="A110" s="5" t="s">
        <v>53</v>
      </c>
      <c r="B110" s="4">
        <v>0.30188951797546393</v>
      </c>
      <c r="C110" s="4">
        <v>0.62998396615384478</v>
      </c>
      <c r="D110" s="4">
        <v>6.8126515870691268E-2</v>
      </c>
      <c r="E110" s="4">
        <v>1</v>
      </c>
      <c r="G110" s="51">
        <v>0.2211632566078334</v>
      </c>
      <c r="H110" s="4">
        <v>0.11123410662199017</v>
      </c>
    </row>
    <row r="111" spans="1:8" x14ac:dyDescent="0.25">
      <c r="A111" s="1"/>
      <c r="B111" s="4"/>
      <c r="C111" s="4"/>
      <c r="D111" s="4"/>
      <c r="E111" s="4"/>
      <c r="G111" s="51"/>
      <c r="H111" s="4"/>
    </row>
    <row r="112" spans="1:8" x14ac:dyDescent="0.25">
      <c r="A112" s="9" t="s">
        <v>57</v>
      </c>
      <c r="B112" s="12">
        <v>0.28654970760233917</v>
      </c>
      <c r="C112" s="12">
        <v>0.66374269005847952</v>
      </c>
      <c r="D112" s="12">
        <v>4.9707602339181284E-2</v>
      </c>
      <c r="E112" s="12">
        <v>1</v>
      </c>
      <c r="G112" s="54">
        <v>0.30409356725146197</v>
      </c>
      <c r="H112" s="12">
        <v>8.1871345029239762E-2</v>
      </c>
    </row>
    <row r="113" spans="1:8" x14ac:dyDescent="0.25">
      <c r="A113" s="16" t="s">
        <v>30</v>
      </c>
      <c r="B113" s="4">
        <v>0.24761904761904763</v>
      </c>
      <c r="C113" s="4">
        <v>0.7</v>
      </c>
      <c r="D113" s="4">
        <v>5.2380952380952382E-2</v>
      </c>
      <c r="E113" s="4">
        <v>1</v>
      </c>
      <c r="G113" s="51">
        <v>0.31428571428571428</v>
      </c>
      <c r="H113" s="4">
        <v>6.1904761904761907E-2</v>
      </c>
    </row>
    <row r="114" spans="1:8" x14ac:dyDescent="0.25">
      <c r="A114" s="16" t="s">
        <v>31</v>
      </c>
      <c r="B114" s="4">
        <v>0.3037037037037037</v>
      </c>
      <c r="C114" s="4">
        <v>0.63703703703703707</v>
      </c>
      <c r="D114" s="4">
        <v>5.9259259259259262E-2</v>
      </c>
      <c r="E114" s="4">
        <v>1</v>
      </c>
      <c r="G114" s="51">
        <v>0.37037037037037035</v>
      </c>
      <c r="H114" s="4">
        <v>6.6666666666666666E-2</v>
      </c>
    </row>
    <row r="115" spans="1:8" x14ac:dyDescent="0.25">
      <c r="A115" s="16" t="s">
        <v>32</v>
      </c>
      <c r="B115" s="4">
        <v>0.24786324786324787</v>
      </c>
      <c r="C115" s="4">
        <v>0.71794871794871795</v>
      </c>
      <c r="D115" s="4">
        <v>3.4188034188034191E-2</v>
      </c>
      <c r="E115" s="4">
        <v>1</v>
      </c>
      <c r="G115" s="51">
        <v>0.39316239316239315</v>
      </c>
      <c r="H115" s="4">
        <v>7.6923076923076927E-2</v>
      </c>
    </row>
    <row r="116" spans="1:8" x14ac:dyDescent="0.25">
      <c r="A116" s="16" t="s">
        <v>33</v>
      </c>
      <c r="B116" s="4">
        <v>0.29078014184397161</v>
      </c>
      <c r="C116" s="4">
        <v>0.63829787234042556</v>
      </c>
      <c r="D116" s="4">
        <v>7.0921985815602842E-2</v>
      </c>
      <c r="E116" s="4">
        <v>1</v>
      </c>
      <c r="G116" s="51">
        <v>0.26950354609929078</v>
      </c>
      <c r="H116" s="4">
        <v>4.9645390070921988E-2</v>
      </c>
    </row>
    <row r="117" spans="1:8" x14ac:dyDescent="0.25">
      <c r="A117" s="16" t="s">
        <v>34</v>
      </c>
      <c r="B117" s="4">
        <v>0.40740740740740738</v>
      </c>
      <c r="C117" s="4">
        <v>0.58024691358024694</v>
      </c>
      <c r="D117" s="4">
        <v>1.2345679012345678E-2</v>
      </c>
      <c r="E117" s="4">
        <v>1</v>
      </c>
      <c r="G117" s="51">
        <v>9.8765432098765427E-2</v>
      </c>
      <c r="H117" s="4">
        <v>0.22222222222222221</v>
      </c>
    </row>
    <row r="118" spans="1:8" x14ac:dyDescent="0.25">
      <c r="A118" s="9" t="s">
        <v>58</v>
      </c>
      <c r="B118" s="12">
        <v>0.2361111111111111</v>
      </c>
      <c r="C118" s="12">
        <v>0.6875</v>
      </c>
      <c r="D118" s="12">
        <v>7.6388888888888895E-2</v>
      </c>
      <c r="E118" s="12">
        <v>1</v>
      </c>
      <c r="G118" s="54">
        <v>0.31481481481481483</v>
      </c>
      <c r="H118" s="12">
        <v>5.5555555555555552E-2</v>
      </c>
    </row>
    <row r="119" spans="1:8" x14ac:dyDescent="0.25">
      <c r="A119" s="16" t="s">
        <v>35</v>
      </c>
      <c r="B119" s="4">
        <v>0.24603174603174602</v>
      </c>
      <c r="C119" s="4">
        <v>0.67460317460317465</v>
      </c>
      <c r="D119" s="4">
        <v>7.9365079365079361E-2</v>
      </c>
      <c r="E119" s="4">
        <v>1</v>
      </c>
      <c r="G119" s="51">
        <v>0.34126984126984128</v>
      </c>
      <c r="H119" s="4">
        <v>5.5555555555555552E-2</v>
      </c>
    </row>
    <row r="120" spans="1:8" x14ac:dyDescent="0.25">
      <c r="A120" s="16" t="s">
        <v>36</v>
      </c>
      <c r="B120" s="4">
        <v>0.18181818181818182</v>
      </c>
      <c r="C120" s="4">
        <v>0.78409090909090906</v>
      </c>
      <c r="D120" s="4">
        <v>3.4090909090909088E-2</v>
      </c>
      <c r="E120" s="4">
        <v>1</v>
      </c>
      <c r="G120" s="51">
        <v>0.31818181818181818</v>
      </c>
      <c r="H120" s="4">
        <v>9.0909090909090912E-2</v>
      </c>
    </row>
    <row r="121" spans="1:8" x14ac:dyDescent="0.25">
      <c r="A121" s="16" t="s">
        <v>37</v>
      </c>
      <c r="B121" s="4">
        <v>0.25714285714285712</v>
      </c>
      <c r="C121" s="4">
        <v>0.68571428571428572</v>
      </c>
      <c r="D121" s="4">
        <v>5.7142857142857141E-2</v>
      </c>
      <c r="E121" s="4">
        <v>1</v>
      </c>
      <c r="G121" s="51">
        <v>0.31428571428571428</v>
      </c>
      <c r="H121" s="4">
        <v>6.6666666666666666E-2</v>
      </c>
    </row>
    <row r="122" spans="1:8" x14ac:dyDescent="0.25">
      <c r="A122" s="16" t="s">
        <v>38</v>
      </c>
      <c r="B122" s="4">
        <v>0.24778761061946902</v>
      </c>
      <c r="C122" s="4">
        <v>0.62831858407079644</v>
      </c>
      <c r="D122" s="4">
        <v>0.12389380530973451</v>
      </c>
      <c r="E122" s="4">
        <v>1</v>
      </c>
      <c r="G122" s="51">
        <v>0.2831858407079646</v>
      </c>
      <c r="H122" s="4">
        <v>1.7699115044247787E-2</v>
      </c>
    </row>
    <row r="123" spans="1:8" x14ac:dyDescent="0.25">
      <c r="A123" s="9" t="s">
        <v>60</v>
      </c>
      <c r="B123" s="12">
        <v>0.28780487804878047</v>
      </c>
      <c r="C123" s="12">
        <v>0.6658536585365854</v>
      </c>
      <c r="D123" s="12">
        <v>4.6341463414634146E-2</v>
      </c>
      <c r="E123" s="12">
        <v>1</v>
      </c>
      <c r="G123" s="54">
        <v>0.41219512195121949</v>
      </c>
      <c r="H123" s="12">
        <v>4.1463414634146344E-2</v>
      </c>
    </row>
    <row r="124" spans="1:8" x14ac:dyDescent="0.25">
      <c r="A124" s="16" t="s">
        <v>39</v>
      </c>
      <c r="B124" s="4">
        <v>0.29015544041450775</v>
      </c>
      <c r="C124" s="4">
        <v>0.65284974093264247</v>
      </c>
      <c r="D124" s="4">
        <v>5.6994818652849742E-2</v>
      </c>
      <c r="E124" s="4">
        <v>1</v>
      </c>
      <c r="G124" s="51">
        <v>0.49740932642487046</v>
      </c>
      <c r="H124" s="4">
        <v>2.5906735751295335E-2</v>
      </c>
    </row>
    <row r="125" spans="1:8" x14ac:dyDescent="0.25">
      <c r="A125" s="16" t="s">
        <v>40</v>
      </c>
      <c r="B125" s="4">
        <v>0.31543624161073824</v>
      </c>
      <c r="C125" s="4">
        <v>0.65100671140939592</v>
      </c>
      <c r="D125" s="4">
        <v>3.3557046979865772E-2</v>
      </c>
      <c r="E125" s="4">
        <v>1</v>
      </c>
      <c r="G125" s="51">
        <v>0.36241610738255037</v>
      </c>
      <c r="H125" s="4">
        <v>6.0402684563758392E-2</v>
      </c>
    </row>
    <row r="126" spans="1:8" x14ac:dyDescent="0.25">
      <c r="A126" s="16" t="s">
        <v>41</v>
      </c>
      <c r="B126" s="4">
        <v>0.22058823529411764</v>
      </c>
      <c r="C126" s="4">
        <v>0.73529411764705888</v>
      </c>
      <c r="D126" s="4">
        <v>4.4117647058823532E-2</v>
      </c>
      <c r="E126" s="4">
        <v>1</v>
      </c>
      <c r="G126" s="51">
        <v>0.27941176470588236</v>
      </c>
      <c r="H126" s="4">
        <v>4.4117647058823532E-2</v>
      </c>
    </row>
    <row r="127" spans="1:8" x14ac:dyDescent="0.25">
      <c r="A127" s="9" t="s">
        <v>59</v>
      </c>
      <c r="B127" s="12">
        <v>0.24509803921568626</v>
      </c>
      <c r="C127" s="12">
        <v>0.69934640522875813</v>
      </c>
      <c r="D127" s="12">
        <v>5.5555555555555552E-2</v>
      </c>
      <c r="E127" s="12">
        <v>1</v>
      </c>
      <c r="G127" s="54">
        <v>0.32679738562091504</v>
      </c>
      <c r="H127" s="12">
        <v>5.2287581699346407E-2</v>
      </c>
    </row>
    <row r="128" spans="1:8" x14ac:dyDescent="0.25">
      <c r="A128" s="16" t="s">
        <v>42</v>
      </c>
      <c r="B128" s="4">
        <v>0.24545454545454545</v>
      </c>
      <c r="C128" s="4">
        <v>0.70909090909090911</v>
      </c>
      <c r="D128" s="4">
        <v>4.5454545454545456E-2</v>
      </c>
      <c r="E128" s="4">
        <v>1</v>
      </c>
      <c r="G128" s="51">
        <v>0.29090909090909089</v>
      </c>
      <c r="H128" s="4">
        <v>6.363636363636363E-2</v>
      </c>
    </row>
    <row r="129" spans="1:8" x14ac:dyDescent="0.25">
      <c r="A129" s="16" t="s">
        <v>43</v>
      </c>
      <c r="B129" s="4">
        <v>0.22429906542056074</v>
      </c>
      <c r="C129" s="4">
        <v>0.69158878504672894</v>
      </c>
      <c r="D129" s="4">
        <v>8.4112149532710276E-2</v>
      </c>
      <c r="E129" s="4">
        <v>1</v>
      </c>
      <c r="G129" s="51">
        <v>0.3364485981308411</v>
      </c>
      <c r="H129" s="4">
        <v>4.6728971962616821E-2</v>
      </c>
    </row>
    <row r="130" spans="1:8" x14ac:dyDescent="0.25">
      <c r="A130" s="16" t="s">
        <v>44</v>
      </c>
      <c r="B130" s="4">
        <v>0.2696629213483146</v>
      </c>
      <c r="C130" s="4">
        <v>0.6966292134831461</v>
      </c>
      <c r="D130" s="4">
        <v>3.3707865168539325E-2</v>
      </c>
      <c r="E130" s="4">
        <v>1</v>
      </c>
      <c r="G130" s="51">
        <v>0.3595505617977528</v>
      </c>
      <c r="H130" s="4">
        <v>4.49438202247191E-2</v>
      </c>
    </row>
    <row r="131" spans="1:8" x14ac:dyDescent="0.25">
      <c r="A131" s="9" t="s">
        <v>61</v>
      </c>
      <c r="B131" s="12">
        <v>0.2680131004366812</v>
      </c>
      <c r="C131" s="12">
        <v>0.67576419213973804</v>
      </c>
      <c r="D131" s="12">
        <v>5.6222707423580785E-2</v>
      </c>
      <c r="E131" s="12">
        <v>1</v>
      </c>
      <c r="G131" s="54">
        <v>0.33460698689956331</v>
      </c>
      <c r="H131" s="12">
        <v>6.1681222707423579E-2</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7097A-0B77-444C-8A2D-58F647432A97}">
  <dimension ref="A1:T102"/>
  <sheetViews>
    <sheetView topLeftCell="A63" workbookViewId="0">
      <selection activeCell="A66" sqref="A66:D76"/>
    </sheetView>
  </sheetViews>
  <sheetFormatPr defaultColWidth="8.7109375" defaultRowHeight="15" x14ac:dyDescent="0.25"/>
  <cols>
    <col min="1" max="1" width="34.85546875" style="16" customWidth="1"/>
    <col min="2" max="4" width="12.7109375" style="2" customWidth="1"/>
    <col min="5" max="16384" width="8.7109375" style="2"/>
  </cols>
  <sheetData>
    <row r="1" spans="1:20" x14ac:dyDescent="0.25">
      <c r="A1" s="17" t="s">
        <v>6</v>
      </c>
    </row>
    <row r="2" spans="1:20" x14ac:dyDescent="0.25">
      <c r="A2" s="19" t="s">
        <v>146</v>
      </c>
    </row>
    <row r="3" spans="1:20" x14ac:dyDescent="0.25">
      <c r="A3" s="17" t="s">
        <v>7</v>
      </c>
    </row>
    <row r="4" spans="1:20" x14ac:dyDescent="0.25">
      <c r="A4" s="19" t="s">
        <v>147</v>
      </c>
    </row>
    <row r="6" spans="1:20" s="8" customFormat="1" ht="30" x14ac:dyDescent="0.25">
      <c r="A6" s="21" t="s">
        <v>18</v>
      </c>
      <c r="B6" s="8" t="s">
        <v>128</v>
      </c>
      <c r="C6" s="8" t="s">
        <v>129</v>
      </c>
      <c r="D6" s="8" t="s">
        <v>130</v>
      </c>
      <c r="E6" s="8" t="s">
        <v>131</v>
      </c>
      <c r="F6" s="8" t="s">
        <v>132</v>
      </c>
      <c r="G6" s="8" t="s">
        <v>133</v>
      </c>
      <c r="H6" s="8" t="s">
        <v>134</v>
      </c>
      <c r="I6" s="8" t="s">
        <v>135</v>
      </c>
      <c r="J6" s="8" t="s">
        <v>136</v>
      </c>
      <c r="K6" s="8" t="s">
        <v>137</v>
      </c>
      <c r="L6" s="8" t="s">
        <v>138</v>
      </c>
      <c r="M6" s="8" t="s">
        <v>139</v>
      </c>
      <c r="N6" s="8" t="s">
        <v>140</v>
      </c>
      <c r="O6" s="8" t="s">
        <v>141</v>
      </c>
      <c r="P6" s="8" t="s">
        <v>142</v>
      </c>
      <c r="Q6" s="8" t="s">
        <v>143</v>
      </c>
      <c r="R6" s="8" t="s">
        <v>144</v>
      </c>
      <c r="S6" s="8" t="s">
        <v>145</v>
      </c>
      <c r="T6" s="8" t="s">
        <v>12</v>
      </c>
    </row>
    <row r="7" spans="1:20" s="8" customFormat="1" ht="45" x14ac:dyDescent="0.25">
      <c r="A7" s="21" t="s">
        <v>19</v>
      </c>
      <c r="B7" s="8" t="s">
        <v>110</v>
      </c>
      <c r="C7" s="8" t="s">
        <v>111</v>
      </c>
      <c r="D7" s="8" t="s">
        <v>112</v>
      </c>
      <c r="E7" s="8" t="s">
        <v>113</v>
      </c>
      <c r="F7" s="8" t="s">
        <v>114</v>
      </c>
      <c r="G7" s="8" t="s">
        <v>115</v>
      </c>
      <c r="H7" s="8" t="s">
        <v>116</v>
      </c>
      <c r="I7" s="8" t="s">
        <v>117</v>
      </c>
      <c r="J7" s="8" t="s">
        <v>118</v>
      </c>
      <c r="K7" s="8" t="s">
        <v>119</v>
      </c>
      <c r="L7" s="8" t="s">
        <v>120</v>
      </c>
      <c r="M7" s="8" t="s">
        <v>121</v>
      </c>
      <c r="N7" s="8" t="s">
        <v>122</v>
      </c>
      <c r="O7" s="8" t="s">
        <v>123</v>
      </c>
      <c r="P7" s="8" t="s">
        <v>124</v>
      </c>
      <c r="Q7" s="8" t="s">
        <v>125</v>
      </c>
      <c r="R7" s="8" t="s">
        <v>126</v>
      </c>
      <c r="S7" s="8" t="s">
        <v>127</v>
      </c>
      <c r="T7" s="8" t="s">
        <v>17</v>
      </c>
    </row>
    <row r="8" spans="1:20" x14ac:dyDescent="0.25">
      <c r="A8" s="27" t="s">
        <v>458</v>
      </c>
      <c r="B8" s="2">
        <f>SUM(B13:B17)</f>
        <v>76</v>
      </c>
      <c r="C8" s="2">
        <f t="shared" ref="C8:S8" si="0">SUM(C13:C17)</f>
        <v>86</v>
      </c>
      <c r="D8" s="2">
        <f t="shared" si="0"/>
        <v>109</v>
      </c>
      <c r="E8" s="2">
        <f t="shared" si="0"/>
        <v>61</v>
      </c>
      <c r="F8" s="2">
        <f t="shared" si="0"/>
        <v>47</v>
      </c>
      <c r="G8" s="2">
        <f t="shared" si="0"/>
        <v>62</v>
      </c>
      <c r="H8" s="2">
        <f t="shared" si="0"/>
        <v>84</v>
      </c>
      <c r="I8" s="2">
        <f t="shared" si="0"/>
        <v>71</v>
      </c>
      <c r="J8" s="2">
        <f t="shared" si="0"/>
        <v>101</v>
      </c>
      <c r="K8" s="2">
        <f t="shared" si="0"/>
        <v>88</v>
      </c>
      <c r="L8" s="2">
        <f t="shared" si="0"/>
        <v>105</v>
      </c>
      <c r="M8" s="2">
        <f t="shared" si="0"/>
        <v>113</v>
      </c>
      <c r="N8" s="2">
        <f t="shared" si="0"/>
        <v>119</v>
      </c>
      <c r="O8" s="2">
        <f t="shared" si="0"/>
        <v>142</v>
      </c>
      <c r="P8" s="2">
        <f t="shared" si="0"/>
        <v>122</v>
      </c>
      <c r="Q8" s="2">
        <f t="shared" si="0"/>
        <v>79</v>
      </c>
      <c r="R8" s="2">
        <f t="shared" si="0"/>
        <v>57</v>
      </c>
      <c r="S8" s="2">
        <f t="shared" si="0"/>
        <v>48</v>
      </c>
      <c r="T8" s="2">
        <f t="shared" ref="T8" si="1">SUM(T13:T17)</f>
        <v>1570</v>
      </c>
    </row>
    <row r="9" spans="1:20" x14ac:dyDescent="0.25">
      <c r="A9" s="27" t="s">
        <v>459</v>
      </c>
      <c r="B9" s="2">
        <f>SUM(B18:B21)</f>
        <v>36</v>
      </c>
      <c r="C9" s="2">
        <f t="shared" ref="C9:S9" si="2">SUM(C18:C21)</f>
        <v>43</v>
      </c>
      <c r="D9" s="2">
        <f t="shared" si="2"/>
        <v>59</v>
      </c>
      <c r="E9" s="2">
        <f t="shared" si="2"/>
        <v>51</v>
      </c>
      <c r="F9" s="2">
        <f t="shared" si="2"/>
        <v>33</v>
      </c>
      <c r="G9" s="2">
        <f t="shared" si="2"/>
        <v>33</v>
      </c>
      <c r="H9" s="2">
        <f t="shared" si="2"/>
        <v>47</v>
      </c>
      <c r="I9" s="2">
        <f t="shared" si="2"/>
        <v>44</v>
      </c>
      <c r="J9" s="2">
        <f t="shared" si="2"/>
        <v>56</v>
      </c>
      <c r="K9" s="2">
        <f t="shared" si="2"/>
        <v>51</v>
      </c>
      <c r="L9" s="2">
        <f t="shared" si="2"/>
        <v>95</v>
      </c>
      <c r="M9" s="2">
        <f t="shared" si="2"/>
        <v>97</v>
      </c>
      <c r="N9" s="2">
        <f t="shared" si="2"/>
        <v>88</v>
      </c>
      <c r="O9" s="2">
        <f t="shared" si="2"/>
        <v>92</v>
      </c>
      <c r="P9" s="2">
        <f t="shared" si="2"/>
        <v>94</v>
      </c>
      <c r="Q9" s="2">
        <f t="shared" si="2"/>
        <v>59</v>
      </c>
      <c r="R9" s="2">
        <f t="shared" si="2"/>
        <v>41</v>
      </c>
      <c r="S9" s="2">
        <f t="shared" si="2"/>
        <v>20</v>
      </c>
      <c r="T9" s="2">
        <f t="shared" ref="T9" si="3">SUM(T18:T21)</f>
        <v>1039</v>
      </c>
    </row>
    <row r="10" spans="1:20" x14ac:dyDescent="0.25">
      <c r="A10" s="27" t="s">
        <v>461</v>
      </c>
      <c r="B10" s="2">
        <f>SUM(B25:B27)</f>
        <v>20</v>
      </c>
      <c r="C10" s="2">
        <f t="shared" ref="C10:S10" si="4">SUM(C25:C27)</f>
        <v>27</v>
      </c>
      <c r="D10" s="2">
        <f t="shared" si="4"/>
        <v>27</v>
      </c>
      <c r="E10" s="2">
        <f t="shared" si="4"/>
        <v>26</v>
      </c>
      <c r="F10" s="2">
        <f t="shared" si="4"/>
        <v>30</v>
      </c>
      <c r="G10" s="2">
        <f t="shared" si="4"/>
        <v>26</v>
      </c>
      <c r="H10" s="2">
        <f t="shared" si="4"/>
        <v>21</v>
      </c>
      <c r="I10" s="2">
        <f t="shared" si="4"/>
        <v>23</v>
      </c>
      <c r="J10" s="2">
        <f t="shared" si="4"/>
        <v>30</v>
      </c>
      <c r="K10" s="2">
        <f t="shared" si="4"/>
        <v>50</v>
      </c>
      <c r="L10" s="2">
        <f t="shared" si="4"/>
        <v>59</v>
      </c>
      <c r="M10" s="2">
        <f t="shared" si="4"/>
        <v>68</v>
      </c>
      <c r="N10" s="2">
        <f t="shared" si="4"/>
        <v>62</v>
      </c>
      <c r="O10" s="2">
        <f t="shared" si="4"/>
        <v>61</v>
      </c>
      <c r="P10" s="2">
        <f t="shared" si="4"/>
        <v>64</v>
      </c>
      <c r="Q10" s="2">
        <f t="shared" si="4"/>
        <v>48</v>
      </c>
      <c r="R10" s="2">
        <f t="shared" si="4"/>
        <v>31</v>
      </c>
      <c r="S10" s="2">
        <f t="shared" si="4"/>
        <v>26</v>
      </c>
      <c r="T10" s="2">
        <f t="shared" ref="T10" si="5">SUM(T25:T27)</f>
        <v>699</v>
      </c>
    </row>
    <row r="11" spans="1:20" x14ac:dyDescent="0.25">
      <c r="A11" s="27" t="s">
        <v>460</v>
      </c>
      <c r="B11" s="2">
        <f>SUM(B22:B24)</f>
        <v>39</v>
      </c>
      <c r="C11" s="2">
        <f t="shared" ref="C11:S11" si="6">SUM(C22:C24)</f>
        <v>15</v>
      </c>
      <c r="D11" s="2">
        <f t="shared" si="6"/>
        <v>16</v>
      </c>
      <c r="E11" s="2">
        <f t="shared" si="6"/>
        <v>29</v>
      </c>
      <c r="F11" s="2">
        <f t="shared" si="6"/>
        <v>29</v>
      </c>
      <c r="G11" s="2">
        <f t="shared" si="6"/>
        <v>39</v>
      </c>
      <c r="H11" s="2">
        <f t="shared" si="6"/>
        <v>34</v>
      </c>
      <c r="I11" s="2">
        <f t="shared" si="6"/>
        <v>33</v>
      </c>
      <c r="J11" s="2">
        <f t="shared" si="6"/>
        <v>22</v>
      </c>
      <c r="K11" s="2">
        <f t="shared" si="6"/>
        <v>42</v>
      </c>
      <c r="L11" s="2">
        <f t="shared" si="6"/>
        <v>55</v>
      </c>
      <c r="M11" s="2">
        <f t="shared" si="6"/>
        <v>74</v>
      </c>
      <c r="N11" s="2">
        <f t="shared" si="6"/>
        <v>82</v>
      </c>
      <c r="O11" s="2">
        <f t="shared" si="6"/>
        <v>83</v>
      </c>
      <c r="P11" s="2">
        <f t="shared" si="6"/>
        <v>96</v>
      </c>
      <c r="Q11" s="2">
        <f t="shared" si="6"/>
        <v>73</v>
      </c>
      <c r="R11" s="2">
        <f t="shared" si="6"/>
        <v>28</v>
      </c>
      <c r="S11" s="2">
        <f t="shared" si="6"/>
        <v>49</v>
      </c>
      <c r="T11" s="2">
        <f t="shared" ref="T11" si="7">SUM(T22:T24)</f>
        <v>838</v>
      </c>
    </row>
    <row r="12" spans="1:20" x14ac:dyDescent="0.25">
      <c r="A12" s="16" t="s">
        <v>61</v>
      </c>
      <c r="B12" s="2">
        <f>SUM(B8:B11)</f>
        <v>171</v>
      </c>
      <c r="C12" s="2">
        <f t="shared" ref="C12:T12" si="8">SUM(C8:C11)</f>
        <v>171</v>
      </c>
      <c r="D12" s="2">
        <f t="shared" si="8"/>
        <v>211</v>
      </c>
      <c r="E12" s="2">
        <f t="shared" si="8"/>
        <v>167</v>
      </c>
      <c r="F12" s="2">
        <f t="shared" si="8"/>
        <v>139</v>
      </c>
      <c r="G12" s="2">
        <f t="shared" si="8"/>
        <v>160</v>
      </c>
      <c r="H12" s="2">
        <f t="shared" si="8"/>
        <v>186</v>
      </c>
      <c r="I12" s="2">
        <f t="shared" si="8"/>
        <v>171</v>
      </c>
      <c r="J12" s="2">
        <f t="shared" si="8"/>
        <v>209</v>
      </c>
      <c r="K12" s="2">
        <f t="shared" si="8"/>
        <v>231</v>
      </c>
      <c r="L12" s="2">
        <f t="shared" si="8"/>
        <v>314</v>
      </c>
      <c r="M12" s="2">
        <f t="shared" si="8"/>
        <v>352</v>
      </c>
      <c r="N12" s="2">
        <f t="shared" si="8"/>
        <v>351</v>
      </c>
      <c r="O12" s="2">
        <f t="shared" si="8"/>
        <v>378</v>
      </c>
      <c r="P12" s="2">
        <f t="shared" si="8"/>
        <v>376</v>
      </c>
      <c r="Q12" s="2">
        <f t="shared" si="8"/>
        <v>259</v>
      </c>
      <c r="R12" s="2">
        <f t="shared" si="8"/>
        <v>157</v>
      </c>
      <c r="S12" s="2">
        <f t="shared" si="8"/>
        <v>143</v>
      </c>
      <c r="T12" s="2">
        <f t="shared" si="8"/>
        <v>4146</v>
      </c>
    </row>
    <row r="13" spans="1:20" x14ac:dyDescent="0.25">
      <c r="A13" s="16" t="s">
        <v>30</v>
      </c>
      <c r="B13" s="2">
        <v>16</v>
      </c>
      <c r="C13" s="2">
        <v>24</v>
      </c>
      <c r="D13" s="2">
        <v>31</v>
      </c>
      <c r="E13" s="2">
        <v>20</v>
      </c>
      <c r="F13" s="2">
        <v>17</v>
      </c>
      <c r="G13" s="2">
        <v>8</v>
      </c>
      <c r="H13" s="2">
        <v>23</v>
      </c>
      <c r="I13" s="2">
        <v>23</v>
      </c>
      <c r="J13" s="2">
        <v>30</v>
      </c>
      <c r="K13" s="2">
        <v>30</v>
      </c>
      <c r="L13" s="2">
        <v>26</v>
      </c>
      <c r="M13" s="2">
        <v>36</v>
      </c>
      <c r="N13" s="2">
        <v>52</v>
      </c>
      <c r="O13" s="2">
        <v>44</v>
      </c>
      <c r="P13" s="2">
        <v>41</v>
      </c>
      <c r="Q13" s="2">
        <v>27</v>
      </c>
      <c r="R13" s="2">
        <v>20</v>
      </c>
      <c r="S13" s="2">
        <v>15</v>
      </c>
      <c r="T13" s="2">
        <v>483</v>
      </c>
    </row>
    <row r="14" spans="1:20" x14ac:dyDescent="0.25">
      <c r="A14" s="16" t="s">
        <v>31</v>
      </c>
      <c r="B14" s="2">
        <v>16</v>
      </c>
      <c r="C14" s="2">
        <v>14</v>
      </c>
      <c r="D14" s="2">
        <v>21</v>
      </c>
      <c r="E14" s="2">
        <v>9</v>
      </c>
      <c r="F14" s="2">
        <v>7</v>
      </c>
      <c r="G14" s="2">
        <v>10</v>
      </c>
      <c r="H14" s="2">
        <v>19</v>
      </c>
      <c r="I14" s="2">
        <v>12</v>
      </c>
      <c r="J14" s="2">
        <v>12</v>
      </c>
      <c r="K14" s="2">
        <v>16</v>
      </c>
      <c r="L14" s="2">
        <v>21</v>
      </c>
      <c r="M14" s="2">
        <v>18</v>
      </c>
      <c r="N14" s="2">
        <v>22</v>
      </c>
      <c r="O14" s="2">
        <v>31</v>
      </c>
      <c r="P14" s="2">
        <v>39</v>
      </c>
      <c r="Q14" s="2">
        <v>13</v>
      </c>
      <c r="R14" s="2">
        <v>12</v>
      </c>
      <c r="S14" s="2">
        <v>9</v>
      </c>
      <c r="T14" s="2">
        <v>301</v>
      </c>
    </row>
    <row r="15" spans="1:20" x14ac:dyDescent="0.25">
      <c r="A15" s="16" t="s">
        <v>32</v>
      </c>
      <c r="B15" s="2">
        <v>14</v>
      </c>
      <c r="C15" s="2">
        <v>8</v>
      </c>
      <c r="D15" s="2">
        <v>15</v>
      </c>
      <c r="E15" s="2">
        <v>11</v>
      </c>
      <c r="F15" s="2">
        <v>3</v>
      </c>
      <c r="G15" s="2">
        <v>9</v>
      </c>
      <c r="H15" s="2">
        <v>14</v>
      </c>
      <c r="I15" s="2">
        <v>10</v>
      </c>
      <c r="J15" s="2">
        <v>15</v>
      </c>
      <c r="K15" s="2">
        <v>15</v>
      </c>
      <c r="L15" s="2">
        <v>15</v>
      </c>
      <c r="M15" s="2">
        <v>23</v>
      </c>
      <c r="N15" s="2">
        <v>14</v>
      </c>
      <c r="O15" s="2">
        <v>31</v>
      </c>
      <c r="P15" s="2">
        <v>23</v>
      </c>
      <c r="Q15" s="2">
        <v>15</v>
      </c>
      <c r="R15" s="2">
        <v>14</v>
      </c>
      <c r="S15" s="2">
        <v>13</v>
      </c>
      <c r="T15" s="2">
        <v>262</v>
      </c>
    </row>
    <row r="16" spans="1:20" x14ac:dyDescent="0.25">
      <c r="A16" s="16" t="s">
        <v>33</v>
      </c>
      <c r="B16" s="2">
        <v>11</v>
      </c>
      <c r="C16" s="2">
        <v>19</v>
      </c>
      <c r="D16" s="2">
        <v>28</v>
      </c>
      <c r="E16" s="2">
        <v>18</v>
      </c>
      <c r="F16" s="2">
        <v>14</v>
      </c>
      <c r="G16" s="2">
        <v>16</v>
      </c>
      <c r="H16" s="2">
        <v>16</v>
      </c>
      <c r="I16" s="2">
        <v>17</v>
      </c>
      <c r="J16" s="2">
        <v>30</v>
      </c>
      <c r="K16" s="2">
        <v>22</v>
      </c>
      <c r="L16" s="2">
        <v>28</v>
      </c>
      <c r="M16" s="2">
        <v>26</v>
      </c>
      <c r="N16" s="2">
        <v>18</v>
      </c>
      <c r="O16" s="2">
        <v>29</v>
      </c>
      <c r="P16" s="2">
        <v>15</v>
      </c>
      <c r="Q16" s="2">
        <v>18</v>
      </c>
      <c r="R16" s="2">
        <v>10</v>
      </c>
      <c r="S16" s="2">
        <v>8</v>
      </c>
      <c r="T16" s="2">
        <v>343</v>
      </c>
    </row>
    <row r="17" spans="1:20" x14ac:dyDescent="0.25">
      <c r="A17" s="16" t="s">
        <v>34</v>
      </c>
      <c r="B17" s="2">
        <v>19</v>
      </c>
      <c r="C17" s="2">
        <v>21</v>
      </c>
      <c r="D17" s="2">
        <v>14</v>
      </c>
      <c r="E17" s="2">
        <v>3</v>
      </c>
      <c r="F17" s="2">
        <v>6</v>
      </c>
      <c r="G17" s="2">
        <v>19</v>
      </c>
      <c r="H17" s="2">
        <v>12</v>
      </c>
      <c r="I17" s="2">
        <v>9</v>
      </c>
      <c r="J17" s="2">
        <v>14</v>
      </c>
      <c r="K17" s="2">
        <v>5</v>
      </c>
      <c r="L17" s="2">
        <v>15</v>
      </c>
      <c r="M17" s="2">
        <v>10</v>
      </c>
      <c r="N17" s="2">
        <v>13</v>
      </c>
      <c r="O17" s="2">
        <v>7</v>
      </c>
      <c r="P17" s="2">
        <v>4</v>
      </c>
      <c r="Q17" s="2">
        <v>6</v>
      </c>
      <c r="R17" s="2">
        <v>1</v>
      </c>
      <c r="S17" s="2">
        <v>3</v>
      </c>
      <c r="T17" s="2">
        <v>181</v>
      </c>
    </row>
    <row r="18" spans="1:20" x14ac:dyDescent="0.25">
      <c r="A18" s="16" t="s">
        <v>35</v>
      </c>
      <c r="B18" s="2">
        <v>16</v>
      </c>
      <c r="C18" s="2">
        <v>19</v>
      </c>
      <c r="D18" s="2">
        <v>20</v>
      </c>
      <c r="E18" s="2">
        <v>17</v>
      </c>
      <c r="F18" s="2">
        <v>11</v>
      </c>
      <c r="G18" s="2">
        <v>10</v>
      </c>
      <c r="H18" s="2">
        <v>18</v>
      </c>
      <c r="I18" s="2">
        <v>17</v>
      </c>
      <c r="J18" s="2">
        <v>16</v>
      </c>
      <c r="K18" s="2">
        <v>12</v>
      </c>
      <c r="L18" s="2">
        <v>23</v>
      </c>
      <c r="M18" s="2">
        <v>27</v>
      </c>
      <c r="N18" s="2">
        <v>25</v>
      </c>
      <c r="O18" s="2">
        <v>26</v>
      </c>
      <c r="P18" s="2">
        <v>23</v>
      </c>
      <c r="Q18" s="2">
        <v>8</v>
      </c>
      <c r="R18" s="2">
        <v>15</v>
      </c>
      <c r="S18" s="2">
        <v>7</v>
      </c>
      <c r="T18" s="2">
        <v>310</v>
      </c>
    </row>
    <row r="19" spans="1:20" x14ac:dyDescent="0.25">
      <c r="A19" s="16" t="s">
        <v>36</v>
      </c>
      <c r="B19" s="2">
        <v>3</v>
      </c>
      <c r="C19" s="2">
        <v>9</v>
      </c>
      <c r="D19" s="2">
        <v>13</v>
      </c>
      <c r="E19" s="2">
        <v>10</v>
      </c>
      <c r="F19" s="2">
        <v>6</v>
      </c>
      <c r="G19" s="2">
        <v>9</v>
      </c>
      <c r="H19" s="2">
        <v>3</v>
      </c>
      <c r="I19" s="2">
        <v>11</v>
      </c>
      <c r="J19" s="2">
        <v>9</v>
      </c>
      <c r="K19" s="2">
        <v>13</v>
      </c>
      <c r="L19" s="2">
        <v>23</v>
      </c>
      <c r="M19" s="2">
        <v>22</v>
      </c>
      <c r="N19" s="2">
        <v>15</v>
      </c>
      <c r="O19" s="2">
        <v>21</v>
      </c>
      <c r="P19" s="2">
        <v>22</v>
      </c>
      <c r="Q19" s="2">
        <v>18</v>
      </c>
      <c r="R19" s="2">
        <v>11</v>
      </c>
      <c r="S19" s="2">
        <v>3</v>
      </c>
      <c r="T19" s="2">
        <v>221</v>
      </c>
    </row>
    <row r="20" spans="1:20" x14ac:dyDescent="0.25">
      <c r="A20" s="16" t="s">
        <v>37</v>
      </c>
      <c r="B20" s="2">
        <v>8</v>
      </c>
      <c r="C20" s="2">
        <v>6</v>
      </c>
      <c r="D20" s="2">
        <v>7</v>
      </c>
      <c r="E20" s="2">
        <v>9</v>
      </c>
      <c r="F20" s="2">
        <v>11</v>
      </c>
      <c r="G20" s="2">
        <v>9</v>
      </c>
      <c r="H20" s="2">
        <v>12</v>
      </c>
      <c r="I20" s="2">
        <v>5</v>
      </c>
      <c r="J20" s="2">
        <v>11</v>
      </c>
      <c r="K20" s="2">
        <v>13</v>
      </c>
      <c r="L20" s="2">
        <v>25</v>
      </c>
      <c r="M20" s="2">
        <v>24</v>
      </c>
      <c r="N20" s="2">
        <v>17</v>
      </c>
      <c r="O20" s="2">
        <v>15</v>
      </c>
      <c r="P20" s="2">
        <v>29</v>
      </c>
      <c r="Q20" s="2">
        <v>19</v>
      </c>
      <c r="R20" s="2">
        <v>5</v>
      </c>
      <c r="S20" s="2">
        <v>3</v>
      </c>
      <c r="T20" s="2">
        <v>228</v>
      </c>
    </row>
    <row r="21" spans="1:20" x14ac:dyDescent="0.25">
      <c r="A21" s="16" t="s">
        <v>38</v>
      </c>
      <c r="B21" s="2">
        <v>9</v>
      </c>
      <c r="C21" s="2">
        <v>9</v>
      </c>
      <c r="D21" s="2">
        <v>19</v>
      </c>
      <c r="E21" s="2">
        <v>15</v>
      </c>
      <c r="F21" s="2">
        <v>5</v>
      </c>
      <c r="G21" s="2">
        <v>5</v>
      </c>
      <c r="H21" s="2">
        <v>14</v>
      </c>
      <c r="I21" s="2">
        <v>11</v>
      </c>
      <c r="J21" s="2">
        <v>20</v>
      </c>
      <c r="K21" s="2">
        <v>13</v>
      </c>
      <c r="L21" s="2">
        <v>24</v>
      </c>
      <c r="M21" s="2">
        <v>24</v>
      </c>
      <c r="N21" s="2">
        <v>31</v>
      </c>
      <c r="O21" s="2">
        <v>30</v>
      </c>
      <c r="P21" s="2">
        <v>20</v>
      </c>
      <c r="Q21" s="2">
        <v>14</v>
      </c>
      <c r="R21" s="2">
        <v>10</v>
      </c>
      <c r="S21" s="2">
        <v>7</v>
      </c>
      <c r="T21" s="2">
        <v>280</v>
      </c>
    </row>
    <row r="22" spans="1:20" x14ac:dyDescent="0.25">
      <c r="A22" s="16" t="s">
        <v>39</v>
      </c>
      <c r="B22" s="2">
        <v>9</v>
      </c>
      <c r="C22" s="2">
        <v>4</v>
      </c>
      <c r="D22" s="2">
        <v>7</v>
      </c>
      <c r="E22" s="2">
        <v>8</v>
      </c>
      <c r="F22" s="2">
        <v>13</v>
      </c>
      <c r="G22" s="2">
        <v>17</v>
      </c>
      <c r="H22" s="2">
        <v>9</v>
      </c>
      <c r="I22" s="2">
        <v>8</v>
      </c>
      <c r="J22" s="2">
        <v>9</v>
      </c>
      <c r="K22" s="2">
        <v>17</v>
      </c>
      <c r="L22" s="2">
        <v>33</v>
      </c>
      <c r="M22" s="2">
        <v>30</v>
      </c>
      <c r="N22" s="2">
        <v>37</v>
      </c>
      <c r="O22" s="2">
        <v>42</v>
      </c>
      <c r="P22" s="2">
        <v>49</v>
      </c>
      <c r="Q22" s="2">
        <v>45</v>
      </c>
      <c r="R22" s="2">
        <v>17</v>
      </c>
      <c r="S22" s="2">
        <v>30</v>
      </c>
      <c r="T22" s="2">
        <v>384</v>
      </c>
    </row>
    <row r="23" spans="1:20" x14ac:dyDescent="0.25">
      <c r="A23" s="16" t="s">
        <v>40</v>
      </c>
      <c r="B23" s="2">
        <v>20</v>
      </c>
      <c r="C23" s="2">
        <v>9</v>
      </c>
      <c r="D23" s="2">
        <v>3</v>
      </c>
      <c r="E23" s="2">
        <v>11</v>
      </c>
      <c r="F23" s="2">
        <v>10</v>
      </c>
      <c r="G23" s="2">
        <v>13</v>
      </c>
      <c r="H23" s="2">
        <v>20</v>
      </c>
      <c r="I23" s="2">
        <v>18</v>
      </c>
      <c r="J23" s="2">
        <v>10</v>
      </c>
      <c r="K23" s="2">
        <v>16</v>
      </c>
      <c r="L23" s="2">
        <v>14</v>
      </c>
      <c r="M23" s="2">
        <v>24</v>
      </c>
      <c r="N23" s="2">
        <v>28</v>
      </c>
      <c r="O23" s="2">
        <v>30</v>
      </c>
      <c r="P23" s="2">
        <v>34</v>
      </c>
      <c r="Q23" s="2">
        <v>21</v>
      </c>
      <c r="R23" s="2">
        <v>6</v>
      </c>
      <c r="S23" s="2">
        <v>14</v>
      </c>
      <c r="T23" s="2">
        <v>301</v>
      </c>
    </row>
    <row r="24" spans="1:20" x14ac:dyDescent="0.25">
      <c r="A24" s="16" t="s">
        <v>41</v>
      </c>
      <c r="B24" s="2">
        <v>10</v>
      </c>
      <c r="C24" s="2">
        <v>2</v>
      </c>
      <c r="D24" s="2">
        <v>6</v>
      </c>
      <c r="E24" s="2">
        <v>10</v>
      </c>
      <c r="F24" s="2">
        <v>6</v>
      </c>
      <c r="G24" s="2">
        <v>9</v>
      </c>
      <c r="H24" s="2">
        <v>5</v>
      </c>
      <c r="I24" s="2">
        <v>7</v>
      </c>
      <c r="J24" s="2">
        <v>3</v>
      </c>
      <c r="K24" s="2">
        <v>9</v>
      </c>
      <c r="L24" s="2">
        <v>8</v>
      </c>
      <c r="M24" s="2">
        <v>20</v>
      </c>
      <c r="N24" s="2">
        <v>17</v>
      </c>
      <c r="O24" s="2">
        <v>11</v>
      </c>
      <c r="P24" s="2">
        <v>13</v>
      </c>
      <c r="Q24" s="2">
        <v>7</v>
      </c>
      <c r="R24" s="2">
        <v>5</v>
      </c>
      <c r="S24" s="2">
        <v>5</v>
      </c>
      <c r="T24" s="2">
        <v>153</v>
      </c>
    </row>
    <row r="25" spans="1:20" x14ac:dyDescent="0.25">
      <c r="A25" s="16" t="s">
        <v>42</v>
      </c>
      <c r="B25" s="2">
        <v>4</v>
      </c>
      <c r="C25" s="2">
        <v>7</v>
      </c>
      <c r="D25" s="2">
        <v>6</v>
      </c>
      <c r="E25" s="2">
        <v>6</v>
      </c>
      <c r="F25" s="2">
        <v>9</v>
      </c>
      <c r="G25" s="2">
        <v>12</v>
      </c>
      <c r="H25" s="2">
        <v>7</v>
      </c>
      <c r="I25" s="2">
        <v>6</v>
      </c>
      <c r="J25" s="2">
        <v>11</v>
      </c>
      <c r="K25" s="2">
        <v>13</v>
      </c>
      <c r="L25" s="2">
        <v>20</v>
      </c>
      <c r="M25" s="2">
        <v>27</v>
      </c>
      <c r="N25" s="2">
        <v>34</v>
      </c>
      <c r="O25" s="2">
        <v>21</v>
      </c>
      <c r="P25" s="2">
        <v>20</v>
      </c>
      <c r="Q25" s="2">
        <v>15</v>
      </c>
      <c r="R25" s="2">
        <v>8</v>
      </c>
      <c r="S25" s="2">
        <v>10</v>
      </c>
      <c r="T25" s="2">
        <v>236</v>
      </c>
    </row>
    <row r="26" spans="1:20" x14ac:dyDescent="0.25">
      <c r="A26" s="16" t="s">
        <v>43</v>
      </c>
      <c r="B26" s="2">
        <v>11</v>
      </c>
      <c r="C26" s="2">
        <v>8</v>
      </c>
      <c r="D26" s="2">
        <v>14</v>
      </c>
      <c r="E26" s="2">
        <v>12</v>
      </c>
      <c r="F26" s="2">
        <v>10</v>
      </c>
      <c r="G26" s="2">
        <v>10</v>
      </c>
      <c r="H26" s="2">
        <v>9</v>
      </c>
      <c r="I26" s="2">
        <v>9</v>
      </c>
      <c r="J26" s="2">
        <v>13</v>
      </c>
      <c r="K26" s="2">
        <v>20</v>
      </c>
      <c r="L26" s="2">
        <v>21</v>
      </c>
      <c r="M26" s="2">
        <v>23</v>
      </c>
      <c r="N26" s="2">
        <v>16</v>
      </c>
      <c r="O26" s="2">
        <v>22</v>
      </c>
      <c r="P26" s="2">
        <v>22</v>
      </c>
      <c r="Q26" s="2">
        <v>24</v>
      </c>
      <c r="R26" s="2">
        <v>10</v>
      </c>
      <c r="S26" s="2">
        <v>12</v>
      </c>
      <c r="T26" s="2">
        <v>266</v>
      </c>
    </row>
    <row r="27" spans="1:20" x14ac:dyDescent="0.25">
      <c r="A27" s="16" t="s">
        <v>44</v>
      </c>
      <c r="B27" s="2">
        <v>5</v>
      </c>
      <c r="C27" s="2">
        <v>12</v>
      </c>
      <c r="D27" s="2">
        <v>7</v>
      </c>
      <c r="E27" s="2">
        <v>8</v>
      </c>
      <c r="F27" s="2">
        <v>11</v>
      </c>
      <c r="G27" s="2">
        <v>4</v>
      </c>
      <c r="H27" s="2">
        <v>5</v>
      </c>
      <c r="I27" s="2">
        <v>8</v>
      </c>
      <c r="J27" s="2">
        <v>6</v>
      </c>
      <c r="K27" s="2">
        <v>17</v>
      </c>
      <c r="L27" s="2">
        <v>18</v>
      </c>
      <c r="M27" s="2">
        <v>18</v>
      </c>
      <c r="N27" s="2">
        <v>12</v>
      </c>
      <c r="O27" s="2">
        <v>18</v>
      </c>
      <c r="P27" s="2">
        <v>22</v>
      </c>
      <c r="Q27" s="2">
        <v>9</v>
      </c>
      <c r="R27" s="2">
        <v>13</v>
      </c>
      <c r="S27" s="2">
        <v>4</v>
      </c>
      <c r="T27" s="2">
        <v>197</v>
      </c>
    </row>
    <row r="28" spans="1:20" x14ac:dyDescent="0.25">
      <c r="A28" s="16" t="s">
        <v>45</v>
      </c>
      <c r="B28" s="2">
        <v>69</v>
      </c>
      <c r="C28" s="2">
        <v>79</v>
      </c>
      <c r="D28" s="2">
        <v>68</v>
      </c>
      <c r="E28" s="2">
        <v>78</v>
      </c>
      <c r="F28" s="2">
        <v>71</v>
      </c>
      <c r="G28" s="2">
        <v>84</v>
      </c>
      <c r="H28" s="2">
        <v>84</v>
      </c>
      <c r="I28" s="2">
        <v>62</v>
      </c>
      <c r="J28" s="2">
        <v>83</v>
      </c>
      <c r="K28" s="2">
        <v>114</v>
      </c>
      <c r="L28" s="2">
        <v>144</v>
      </c>
      <c r="M28" s="2">
        <v>173</v>
      </c>
      <c r="N28" s="2">
        <v>216</v>
      </c>
      <c r="O28" s="2">
        <v>199</v>
      </c>
      <c r="P28" s="2">
        <v>190</v>
      </c>
      <c r="Q28" s="2">
        <v>127</v>
      </c>
      <c r="R28" s="2">
        <v>77</v>
      </c>
      <c r="S28" s="2">
        <v>66</v>
      </c>
      <c r="T28" s="2">
        <v>1984</v>
      </c>
    </row>
    <row r="29" spans="1:20" x14ac:dyDescent="0.25">
      <c r="A29" s="16" t="s">
        <v>46</v>
      </c>
      <c r="B29" s="2">
        <v>178</v>
      </c>
      <c r="C29" s="2">
        <v>176</v>
      </c>
      <c r="D29" s="2">
        <v>227</v>
      </c>
      <c r="E29" s="2">
        <v>180</v>
      </c>
      <c r="F29" s="2">
        <v>145</v>
      </c>
      <c r="G29" s="2">
        <v>169</v>
      </c>
      <c r="H29" s="2">
        <v>202</v>
      </c>
      <c r="I29" s="2">
        <v>183</v>
      </c>
      <c r="J29" s="2">
        <v>212</v>
      </c>
      <c r="K29" s="2">
        <v>231</v>
      </c>
      <c r="L29" s="2">
        <v>324</v>
      </c>
      <c r="M29" s="2">
        <v>358</v>
      </c>
      <c r="N29" s="2">
        <v>380</v>
      </c>
      <c r="O29" s="2">
        <v>386</v>
      </c>
      <c r="P29" s="2">
        <v>402</v>
      </c>
      <c r="Q29" s="2">
        <v>291</v>
      </c>
      <c r="R29" s="2">
        <v>155</v>
      </c>
      <c r="S29" s="2">
        <v>148</v>
      </c>
      <c r="T29" s="2">
        <v>4347</v>
      </c>
    </row>
    <row r="30" spans="1:20" x14ac:dyDescent="0.25">
      <c r="A30" s="16" t="s">
        <v>47</v>
      </c>
      <c r="B30" s="2">
        <v>246</v>
      </c>
      <c r="C30" s="2">
        <v>255</v>
      </c>
      <c r="D30" s="2">
        <v>295</v>
      </c>
      <c r="E30" s="2">
        <v>258</v>
      </c>
      <c r="F30" s="2">
        <v>216</v>
      </c>
      <c r="G30" s="2">
        <v>253</v>
      </c>
      <c r="H30" s="2">
        <v>286</v>
      </c>
      <c r="I30" s="2">
        <v>245</v>
      </c>
      <c r="J30" s="2">
        <v>295</v>
      </c>
      <c r="K30" s="2">
        <v>345</v>
      </c>
      <c r="L30" s="2">
        <v>468</v>
      </c>
      <c r="M30" s="2">
        <v>531</v>
      </c>
      <c r="N30" s="2">
        <v>596</v>
      </c>
      <c r="O30" s="2">
        <v>585</v>
      </c>
      <c r="P30" s="2">
        <v>592</v>
      </c>
      <c r="Q30" s="2">
        <v>418</v>
      </c>
      <c r="R30" s="2">
        <v>230</v>
      </c>
      <c r="S30" s="2">
        <v>216</v>
      </c>
      <c r="T30" s="2">
        <v>6330</v>
      </c>
    </row>
    <row r="31" spans="1:20" x14ac:dyDescent="0.25">
      <c r="A31" s="16" t="s">
        <v>52</v>
      </c>
      <c r="B31" s="2">
        <v>2709</v>
      </c>
      <c r="C31" s="2">
        <v>3288</v>
      </c>
      <c r="D31" s="2">
        <v>3424</v>
      </c>
      <c r="E31" s="2">
        <v>4792</v>
      </c>
      <c r="F31" s="2">
        <v>6366</v>
      </c>
      <c r="G31" s="2">
        <v>3652</v>
      </c>
      <c r="H31" s="2">
        <v>3455</v>
      </c>
      <c r="I31" s="2">
        <v>3268</v>
      </c>
      <c r="J31" s="2">
        <v>3170</v>
      </c>
      <c r="K31" s="2">
        <v>3707</v>
      </c>
      <c r="L31" s="2">
        <v>4752</v>
      </c>
      <c r="M31" s="2">
        <v>5364</v>
      </c>
      <c r="N31" s="2">
        <v>5140</v>
      </c>
      <c r="O31" s="2">
        <v>4930</v>
      </c>
      <c r="P31" s="2">
        <v>5012</v>
      </c>
      <c r="Q31" s="2">
        <v>3718</v>
      </c>
      <c r="R31" s="2">
        <v>2379</v>
      </c>
      <c r="S31" s="2">
        <v>2349</v>
      </c>
      <c r="T31" s="2">
        <v>71475</v>
      </c>
    </row>
    <row r="32" spans="1:20" ht="30" x14ac:dyDescent="0.25">
      <c r="A32" s="20" t="s">
        <v>53</v>
      </c>
      <c r="B32" s="2">
        <v>3232036</v>
      </c>
      <c r="C32" s="2">
        <v>3524625</v>
      </c>
      <c r="D32" s="2">
        <v>3596029</v>
      </c>
      <c r="E32" s="2">
        <v>3394665</v>
      </c>
      <c r="F32" s="2">
        <v>3602127</v>
      </c>
      <c r="G32" s="2">
        <v>3901740</v>
      </c>
      <c r="H32" s="2">
        <v>4148800</v>
      </c>
      <c r="I32" s="2">
        <v>3981619</v>
      </c>
      <c r="J32" s="2">
        <v>3755755</v>
      </c>
      <c r="K32" s="2">
        <v>3788721</v>
      </c>
      <c r="L32" s="2">
        <v>4123433</v>
      </c>
      <c r="M32" s="2">
        <v>4029041</v>
      </c>
      <c r="N32" s="2">
        <v>3455604</v>
      </c>
      <c r="O32" s="2">
        <v>2945137</v>
      </c>
      <c r="P32" s="2">
        <v>2977984</v>
      </c>
      <c r="Q32" s="2">
        <v>2170271</v>
      </c>
      <c r="R32" s="2">
        <v>1515077</v>
      </c>
      <c r="S32" s="2">
        <v>1454876</v>
      </c>
      <c r="T32" s="2">
        <v>59597540</v>
      </c>
    </row>
    <row r="33" spans="1:20" ht="30" x14ac:dyDescent="0.25">
      <c r="A33" s="20" t="s">
        <v>54</v>
      </c>
      <c r="B33" s="2">
        <v>155086</v>
      </c>
      <c r="C33" s="2">
        <v>175925</v>
      </c>
      <c r="D33" s="2">
        <v>182702</v>
      </c>
      <c r="E33" s="2">
        <v>175770</v>
      </c>
      <c r="F33" s="2">
        <v>187675</v>
      </c>
      <c r="G33" s="2">
        <v>186460</v>
      </c>
      <c r="H33" s="2">
        <v>196215</v>
      </c>
      <c r="I33" s="2">
        <v>186231</v>
      </c>
      <c r="J33" s="2">
        <v>175351</v>
      </c>
      <c r="K33" s="2">
        <v>186077</v>
      </c>
      <c r="L33" s="2">
        <v>215680</v>
      </c>
      <c r="M33" s="2">
        <v>222672</v>
      </c>
      <c r="N33" s="2">
        <v>199606</v>
      </c>
      <c r="O33" s="2">
        <v>177641</v>
      </c>
      <c r="P33" s="2">
        <v>181337</v>
      </c>
      <c r="Q33" s="2">
        <v>131497</v>
      </c>
      <c r="R33" s="2">
        <v>88994</v>
      </c>
      <c r="S33" s="2">
        <v>82574</v>
      </c>
      <c r="T33" s="2">
        <v>3107493</v>
      </c>
    </row>
    <row r="36" spans="1:20" s="8" customFormat="1" ht="30" x14ac:dyDescent="0.25">
      <c r="A36" s="21" t="s">
        <v>18</v>
      </c>
      <c r="B36" s="8" t="s">
        <v>128</v>
      </c>
      <c r="C36" s="8" t="s">
        <v>129</v>
      </c>
      <c r="D36" s="8" t="s">
        <v>130</v>
      </c>
      <c r="E36" s="8" t="s">
        <v>131</v>
      </c>
      <c r="F36" s="8" t="s">
        <v>132</v>
      </c>
      <c r="G36" s="8" t="s">
        <v>133</v>
      </c>
      <c r="H36" s="8" t="s">
        <v>134</v>
      </c>
      <c r="I36" s="8" t="s">
        <v>135</v>
      </c>
      <c r="J36" s="8" t="s">
        <v>136</v>
      </c>
      <c r="K36" s="8" t="s">
        <v>137</v>
      </c>
      <c r="L36" s="8" t="s">
        <v>138</v>
      </c>
      <c r="M36" s="8" t="s">
        <v>139</v>
      </c>
      <c r="N36" s="8" t="s">
        <v>140</v>
      </c>
      <c r="O36" s="8" t="s">
        <v>141</v>
      </c>
      <c r="P36" s="8" t="s">
        <v>142</v>
      </c>
      <c r="Q36" s="8" t="s">
        <v>143</v>
      </c>
      <c r="R36" s="8" t="s">
        <v>144</v>
      </c>
      <c r="S36" s="8" t="s">
        <v>145</v>
      </c>
      <c r="T36" s="8" t="s">
        <v>12</v>
      </c>
    </row>
    <row r="37" spans="1:20" s="8" customFormat="1" ht="45" x14ac:dyDescent="0.25">
      <c r="A37" s="21" t="s">
        <v>19</v>
      </c>
      <c r="B37" s="8" t="s">
        <v>110</v>
      </c>
      <c r="C37" s="8" t="s">
        <v>111</v>
      </c>
      <c r="D37" s="8" t="s">
        <v>112</v>
      </c>
      <c r="E37" s="8" t="s">
        <v>113</v>
      </c>
      <c r="F37" s="8" t="s">
        <v>114</v>
      </c>
      <c r="G37" s="8" t="s">
        <v>115</v>
      </c>
      <c r="H37" s="8" t="s">
        <v>116</v>
      </c>
      <c r="I37" s="8" t="s">
        <v>117</v>
      </c>
      <c r="J37" s="8" t="s">
        <v>118</v>
      </c>
      <c r="K37" s="8" t="s">
        <v>119</v>
      </c>
      <c r="L37" s="8" t="s">
        <v>120</v>
      </c>
      <c r="M37" s="8" t="s">
        <v>121</v>
      </c>
      <c r="N37" s="8" t="s">
        <v>122</v>
      </c>
      <c r="O37" s="8" t="s">
        <v>123</v>
      </c>
      <c r="P37" s="8" t="s">
        <v>124</v>
      </c>
      <c r="Q37" s="8" t="s">
        <v>125</v>
      </c>
      <c r="R37" s="8" t="s">
        <v>126</v>
      </c>
      <c r="S37" s="8" t="s">
        <v>127</v>
      </c>
      <c r="T37" s="8" t="s">
        <v>17</v>
      </c>
    </row>
    <row r="38" spans="1:20" x14ac:dyDescent="0.25">
      <c r="A38" s="27" t="s">
        <v>458</v>
      </c>
      <c r="B38" s="4">
        <f>B8/$T8</f>
        <v>4.8407643312101914E-2</v>
      </c>
      <c r="C38" s="4">
        <f t="shared" ref="C38:S53" si="9">C8/$T8</f>
        <v>5.4777070063694269E-2</v>
      </c>
      <c r="D38" s="4">
        <f t="shared" si="9"/>
        <v>6.9426751592356686E-2</v>
      </c>
      <c r="E38" s="4">
        <f t="shared" si="9"/>
        <v>3.8853503184713374E-2</v>
      </c>
      <c r="F38" s="4">
        <f t="shared" si="9"/>
        <v>2.9936305732484077E-2</v>
      </c>
      <c r="G38" s="4">
        <f t="shared" si="9"/>
        <v>3.949044585987261E-2</v>
      </c>
      <c r="H38" s="4">
        <f t="shared" si="9"/>
        <v>5.3503184713375798E-2</v>
      </c>
      <c r="I38" s="4">
        <f t="shared" si="9"/>
        <v>4.5222929936305729E-2</v>
      </c>
      <c r="J38" s="4">
        <f t="shared" si="9"/>
        <v>6.4331210191082802E-2</v>
      </c>
      <c r="K38" s="4">
        <f t="shared" si="9"/>
        <v>5.605095541401274E-2</v>
      </c>
      <c r="L38" s="4">
        <f t="shared" si="9"/>
        <v>6.6878980891719744E-2</v>
      </c>
      <c r="M38" s="4">
        <f t="shared" si="9"/>
        <v>7.1974522292993628E-2</v>
      </c>
      <c r="N38" s="4">
        <f t="shared" si="9"/>
        <v>7.5796178343949042E-2</v>
      </c>
      <c r="O38" s="4">
        <f t="shared" si="9"/>
        <v>9.0445859872611459E-2</v>
      </c>
      <c r="P38" s="4">
        <f t="shared" si="9"/>
        <v>7.7707006369426748E-2</v>
      </c>
      <c r="Q38" s="4">
        <f t="shared" si="9"/>
        <v>5.0318471337579621E-2</v>
      </c>
      <c r="R38" s="4">
        <f t="shared" si="9"/>
        <v>3.6305732484076432E-2</v>
      </c>
      <c r="S38" s="4">
        <f t="shared" si="9"/>
        <v>3.0573248407643312E-2</v>
      </c>
      <c r="T38" s="4">
        <f t="shared" ref="T38:T63" si="10">T8/$T8</f>
        <v>1</v>
      </c>
    </row>
    <row r="39" spans="1:20" x14ac:dyDescent="0.25">
      <c r="A39" s="27" t="s">
        <v>459</v>
      </c>
      <c r="B39" s="4">
        <f t="shared" ref="B39:Q63" si="11">B9/$T9</f>
        <v>3.4648700673724733E-2</v>
      </c>
      <c r="C39" s="4">
        <f t="shared" si="11"/>
        <v>4.138594802694899E-2</v>
      </c>
      <c r="D39" s="4">
        <f t="shared" si="11"/>
        <v>5.6785370548604427E-2</v>
      </c>
      <c r="E39" s="4">
        <f t="shared" si="11"/>
        <v>4.9085659287776709E-2</v>
      </c>
      <c r="F39" s="4">
        <f t="shared" si="11"/>
        <v>3.1761308950914342E-2</v>
      </c>
      <c r="G39" s="4">
        <f t="shared" si="11"/>
        <v>3.1761308950914342E-2</v>
      </c>
      <c r="H39" s="4">
        <f t="shared" si="11"/>
        <v>4.523580365736285E-2</v>
      </c>
      <c r="I39" s="4">
        <f t="shared" si="11"/>
        <v>4.2348411934552452E-2</v>
      </c>
      <c r="J39" s="4">
        <f t="shared" si="11"/>
        <v>5.389797882579403E-2</v>
      </c>
      <c r="K39" s="4">
        <f t="shared" si="11"/>
        <v>4.9085659287776709E-2</v>
      </c>
      <c r="L39" s="4">
        <f t="shared" si="11"/>
        <v>9.1434071222329161E-2</v>
      </c>
      <c r="M39" s="4">
        <f t="shared" si="11"/>
        <v>9.3358999037536097E-2</v>
      </c>
      <c r="N39" s="4">
        <f t="shared" si="11"/>
        <v>8.4696823869104904E-2</v>
      </c>
      <c r="O39" s="4">
        <f t="shared" si="11"/>
        <v>8.8546679499518763E-2</v>
      </c>
      <c r="P39" s="4">
        <f t="shared" si="11"/>
        <v>9.0471607314725699E-2</v>
      </c>
      <c r="Q39" s="4">
        <f t="shared" si="11"/>
        <v>5.6785370548604427E-2</v>
      </c>
      <c r="R39" s="4">
        <f t="shared" si="9"/>
        <v>3.9461020211742061E-2</v>
      </c>
      <c r="S39" s="4">
        <f t="shared" si="9"/>
        <v>1.9249278152069296E-2</v>
      </c>
      <c r="T39" s="4">
        <f t="shared" si="10"/>
        <v>1</v>
      </c>
    </row>
    <row r="40" spans="1:20" x14ac:dyDescent="0.25">
      <c r="A40" s="27" t="s">
        <v>461</v>
      </c>
      <c r="B40" s="4">
        <f t="shared" si="11"/>
        <v>2.8612303290414878E-2</v>
      </c>
      <c r="C40" s="4">
        <f t="shared" si="9"/>
        <v>3.8626609442060089E-2</v>
      </c>
      <c r="D40" s="4">
        <f t="shared" si="9"/>
        <v>3.8626609442060089E-2</v>
      </c>
      <c r="E40" s="4">
        <f t="shared" si="9"/>
        <v>3.7195994277539342E-2</v>
      </c>
      <c r="F40" s="4">
        <f t="shared" si="9"/>
        <v>4.2918454935622317E-2</v>
      </c>
      <c r="G40" s="4">
        <f t="shared" si="9"/>
        <v>3.7195994277539342E-2</v>
      </c>
      <c r="H40" s="4">
        <f t="shared" si="9"/>
        <v>3.0042918454935622E-2</v>
      </c>
      <c r="I40" s="4">
        <f t="shared" si="9"/>
        <v>3.2904148783977114E-2</v>
      </c>
      <c r="J40" s="4">
        <f t="shared" si="9"/>
        <v>4.2918454935622317E-2</v>
      </c>
      <c r="K40" s="4">
        <f t="shared" si="9"/>
        <v>7.1530758226037203E-2</v>
      </c>
      <c r="L40" s="4">
        <f t="shared" si="9"/>
        <v>8.4406294706723894E-2</v>
      </c>
      <c r="M40" s="4">
        <f t="shared" si="9"/>
        <v>9.7281831187410586E-2</v>
      </c>
      <c r="N40" s="4">
        <f t="shared" si="9"/>
        <v>8.869814020028613E-2</v>
      </c>
      <c r="O40" s="4">
        <f t="shared" si="9"/>
        <v>8.7267525035765375E-2</v>
      </c>
      <c r="P40" s="4">
        <f t="shared" si="9"/>
        <v>9.1559370529327611E-2</v>
      </c>
      <c r="Q40" s="4">
        <f t="shared" si="9"/>
        <v>6.8669527896995708E-2</v>
      </c>
      <c r="R40" s="4">
        <f t="shared" si="9"/>
        <v>4.4349070100143065E-2</v>
      </c>
      <c r="S40" s="4">
        <f t="shared" si="9"/>
        <v>3.7195994277539342E-2</v>
      </c>
      <c r="T40" s="4">
        <f t="shared" si="10"/>
        <v>1</v>
      </c>
    </row>
    <row r="41" spans="1:20" x14ac:dyDescent="0.25">
      <c r="A41" s="27" t="s">
        <v>460</v>
      </c>
      <c r="B41" s="4">
        <f t="shared" si="11"/>
        <v>4.6539379474940336E-2</v>
      </c>
      <c r="C41" s="4">
        <f t="shared" si="9"/>
        <v>1.7899761336515514E-2</v>
      </c>
      <c r="D41" s="4">
        <f t="shared" si="9"/>
        <v>1.9093078758949882E-2</v>
      </c>
      <c r="E41" s="4">
        <f t="shared" si="9"/>
        <v>3.4606205250596656E-2</v>
      </c>
      <c r="F41" s="4">
        <f t="shared" si="9"/>
        <v>3.4606205250596656E-2</v>
      </c>
      <c r="G41" s="4">
        <f t="shared" si="9"/>
        <v>4.6539379474940336E-2</v>
      </c>
      <c r="H41" s="4">
        <f t="shared" si="9"/>
        <v>4.0572792362768499E-2</v>
      </c>
      <c r="I41" s="4">
        <f t="shared" si="9"/>
        <v>3.9379474940334128E-2</v>
      </c>
      <c r="J41" s="4">
        <f t="shared" si="9"/>
        <v>2.6252983293556086E-2</v>
      </c>
      <c r="K41" s="4">
        <f t="shared" si="9"/>
        <v>5.0119331742243436E-2</v>
      </c>
      <c r="L41" s="4">
        <f t="shared" si="9"/>
        <v>6.5632458233890217E-2</v>
      </c>
      <c r="M41" s="4">
        <f t="shared" si="9"/>
        <v>8.83054892601432E-2</v>
      </c>
      <c r="N41" s="4">
        <f t="shared" si="9"/>
        <v>9.7852028639618144E-2</v>
      </c>
      <c r="O41" s="4">
        <f t="shared" si="9"/>
        <v>9.9045346062052508E-2</v>
      </c>
      <c r="P41" s="4">
        <f t="shared" si="9"/>
        <v>0.11455847255369929</v>
      </c>
      <c r="Q41" s="4">
        <f t="shared" si="9"/>
        <v>8.7112171837708835E-2</v>
      </c>
      <c r="R41" s="4">
        <f t="shared" si="9"/>
        <v>3.3412887828162291E-2</v>
      </c>
      <c r="S41" s="4">
        <f t="shared" si="9"/>
        <v>5.8472553699284009E-2</v>
      </c>
      <c r="T41" s="4">
        <f t="shared" si="10"/>
        <v>1</v>
      </c>
    </row>
    <row r="42" spans="1:20" x14ac:dyDescent="0.25">
      <c r="A42" s="16" t="s">
        <v>61</v>
      </c>
      <c r="B42" s="4">
        <f t="shared" si="11"/>
        <v>4.1244573082489147E-2</v>
      </c>
      <c r="C42" s="4">
        <f t="shared" si="9"/>
        <v>4.1244573082489147E-2</v>
      </c>
      <c r="D42" s="4">
        <f t="shared" si="9"/>
        <v>5.0892426435118189E-2</v>
      </c>
      <c r="E42" s="4">
        <f t="shared" si="9"/>
        <v>4.0279787747226244E-2</v>
      </c>
      <c r="F42" s="4">
        <f t="shared" si="9"/>
        <v>3.3526290400385912E-2</v>
      </c>
      <c r="G42" s="4">
        <f t="shared" si="9"/>
        <v>3.8591413410516161E-2</v>
      </c>
      <c r="H42" s="4">
        <f t="shared" si="9"/>
        <v>4.4862518089725037E-2</v>
      </c>
      <c r="I42" s="4">
        <f t="shared" si="9"/>
        <v>4.1244573082489147E-2</v>
      </c>
      <c r="J42" s="4">
        <f t="shared" si="9"/>
        <v>5.0410033767486734E-2</v>
      </c>
      <c r="K42" s="4">
        <f t="shared" si="9"/>
        <v>5.5716353111432707E-2</v>
      </c>
      <c r="L42" s="4">
        <f t="shared" si="9"/>
        <v>7.5735648818137963E-2</v>
      </c>
      <c r="M42" s="4">
        <f t="shared" si="9"/>
        <v>8.4901109503135549E-2</v>
      </c>
      <c r="N42" s="4">
        <f t="shared" si="9"/>
        <v>8.4659913169319825E-2</v>
      </c>
      <c r="O42" s="4">
        <f t="shared" si="9"/>
        <v>9.1172214182344433E-2</v>
      </c>
      <c r="P42" s="4">
        <f t="shared" si="9"/>
        <v>9.068982151471297E-2</v>
      </c>
      <c r="Q42" s="4">
        <f t="shared" si="9"/>
        <v>6.2469850458273031E-2</v>
      </c>
      <c r="R42" s="4">
        <f t="shared" si="9"/>
        <v>3.7867824409068981E-2</v>
      </c>
      <c r="S42" s="4">
        <f t="shared" si="9"/>
        <v>3.4491075735648816E-2</v>
      </c>
      <c r="T42" s="4">
        <f t="shared" si="10"/>
        <v>1</v>
      </c>
    </row>
    <row r="43" spans="1:20" x14ac:dyDescent="0.25">
      <c r="A43" s="16" t="s">
        <v>30</v>
      </c>
      <c r="B43" s="4">
        <f t="shared" si="11"/>
        <v>3.3126293995859216E-2</v>
      </c>
      <c r="C43" s="4">
        <f t="shared" si="9"/>
        <v>4.9689440993788817E-2</v>
      </c>
      <c r="D43" s="4">
        <f t="shared" si="9"/>
        <v>6.4182194616977231E-2</v>
      </c>
      <c r="E43" s="4">
        <f t="shared" si="9"/>
        <v>4.1407867494824016E-2</v>
      </c>
      <c r="F43" s="4">
        <f t="shared" si="9"/>
        <v>3.5196687370600416E-2</v>
      </c>
      <c r="G43" s="4">
        <f t="shared" si="9"/>
        <v>1.6563146997929608E-2</v>
      </c>
      <c r="H43" s="4">
        <f t="shared" si="9"/>
        <v>4.7619047619047616E-2</v>
      </c>
      <c r="I43" s="4">
        <f t="shared" si="9"/>
        <v>4.7619047619047616E-2</v>
      </c>
      <c r="J43" s="4">
        <f t="shared" si="9"/>
        <v>6.2111801242236024E-2</v>
      </c>
      <c r="K43" s="4">
        <f t="shared" si="9"/>
        <v>6.2111801242236024E-2</v>
      </c>
      <c r="L43" s="4">
        <f t="shared" si="9"/>
        <v>5.3830227743271224E-2</v>
      </c>
      <c r="M43" s="4">
        <f t="shared" si="9"/>
        <v>7.4534161490683232E-2</v>
      </c>
      <c r="N43" s="4">
        <f t="shared" si="9"/>
        <v>0.10766045548654245</v>
      </c>
      <c r="O43" s="4">
        <f t="shared" si="9"/>
        <v>9.1097308488612833E-2</v>
      </c>
      <c r="P43" s="4">
        <f t="shared" si="9"/>
        <v>8.4886128364389232E-2</v>
      </c>
      <c r="Q43" s="4">
        <f t="shared" si="9"/>
        <v>5.5900621118012424E-2</v>
      </c>
      <c r="R43" s="4">
        <f t="shared" si="9"/>
        <v>4.1407867494824016E-2</v>
      </c>
      <c r="S43" s="4">
        <f t="shared" si="9"/>
        <v>3.1055900621118012E-2</v>
      </c>
      <c r="T43" s="4">
        <f t="shared" si="10"/>
        <v>1</v>
      </c>
    </row>
    <row r="44" spans="1:20" x14ac:dyDescent="0.25">
      <c r="A44" s="16" t="s">
        <v>31</v>
      </c>
      <c r="B44" s="4">
        <f t="shared" si="11"/>
        <v>5.3156146179401995E-2</v>
      </c>
      <c r="C44" s="4">
        <f t="shared" si="9"/>
        <v>4.6511627906976744E-2</v>
      </c>
      <c r="D44" s="4">
        <f t="shared" si="9"/>
        <v>6.9767441860465115E-2</v>
      </c>
      <c r="E44" s="4">
        <f t="shared" si="9"/>
        <v>2.9900332225913623E-2</v>
      </c>
      <c r="F44" s="4">
        <f t="shared" si="9"/>
        <v>2.3255813953488372E-2</v>
      </c>
      <c r="G44" s="4">
        <f t="shared" si="9"/>
        <v>3.3222591362126248E-2</v>
      </c>
      <c r="H44" s="4">
        <f t="shared" si="9"/>
        <v>6.3122923588039864E-2</v>
      </c>
      <c r="I44" s="4">
        <f t="shared" si="9"/>
        <v>3.9867109634551492E-2</v>
      </c>
      <c r="J44" s="4">
        <f t="shared" si="9"/>
        <v>3.9867109634551492E-2</v>
      </c>
      <c r="K44" s="4">
        <f t="shared" si="9"/>
        <v>5.3156146179401995E-2</v>
      </c>
      <c r="L44" s="4">
        <f t="shared" si="9"/>
        <v>6.9767441860465115E-2</v>
      </c>
      <c r="M44" s="4">
        <f t="shared" si="9"/>
        <v>5.9800664451827246E-2</v>
      </c>
      <c r="N44" s="4">
        <f t="shared" si="9"/>
        <v>7.3089700996677748E-2</v>
      </c>
      <c r="O44" s="4">
        <f t="shared" si="9"/>
        <v>0.10299003322259136</v>
      </c>
      <c r="P44" s="4">
        <f t="shared" si="9"/>
        <v>0.12956810631229235</v>
      </c>
      <c r="Q44" s="4">
        <f t="shared" si="9"/>
        <v>4.3189368770764118E-2</v>
      </c>
      <c r="R44" s="4">
        <f t="shared" si="9"/>
        <v>3.9867109634551492E-2</v>
      </c>
      <c r="S44" s="4">
        <f t="shared" si="9"/>
        <v>2.9900332225913623E-2</v>
      </c>
      <c r="T44" s="4">
        <f t="shared" si="10"/>
        <v>1</v>
      </c>
    </row>
    <row r="45" spans="1:20" x14ac:dyDescent="0.25">
      <c r="A45" s="16" t="s">
        <v>32</v>
      </c>
      <c r="B45" s="4">
        <f t="shared" si="11"/>
        <v>5.3435114503816793E-2</v>
      </c>
      <c r="C45" s="4">
        <f t="shared" si="9"/>
        <v>3.0534351145038167E-2</v>
      </c>
      <c r="D45" s="4">
        <f t="shared" si="9"/>
        <v>5.7251908396946563E-2</v>
      </c>
      <c r="E45" s="4">
        <f t="shared" si="9"/>
        <v>4.1984732824427481E-2</v>
      </c>
      <c r="F45" s="4">
        <f t="shared" si="9"/>
        <v>1.1450381679389313E-2</v>
      </c>
      <c r="G45" s="4">
        <f t="shared" si="9"/>
        <v>3.4351145038167941E-2</v>
      </c>
      <c r="H45" s="4">
        <f t="shared" si="9"/>
        <v>5.3435114503816793E-2</v>
      </c>
      <c r="I45" s="4">
        <f t="shared" si="9"/>
        <v>3.8167938931297711E-2</v>
      </c>
      <c r="J45" s="4">
        <f t="shared" si="9"/>
        <v>5.7251908396946563E-2</v>
      </c>
      <c r="K45" s="4">
        <f t="shared" si="9"/>
        <v>5.7251908396946563E-2</v>
      </c>
      <c r="L45" s="4">
        <f t="shared" si="9"/>
        <v>5.7251908396946563E-2</v>
      </c>
      <c r="M45" s="4">
        <f t="shared" si="9"/>
        <v>8.7786259541984726E-2</v>
      </c>
      <c r="N45" s="4">
        <f t="shared" si="9"/>
        <v>5.3435114503816793E-2</v>
      </c>
      <c r="O45" s="4">
        <f t="shared" si="9"/>
        <v>0.1183206106870229</v>
      </c>
      <c r="P45" s="4">
        <f t="shared" si="9"/>
        <v>8.7786259541984726E-2</v>
      </c>
      <c r="Q45" s="4">
        <f t="shared" si="9"/>
        <v>5.7251908396946563E-2</v>
      </c>
      <c r="R45" s="4">
        <f t="shared" si="9"/>
        <v>5.3435114503816793E-2</v>
      </c>
      <c r="S45" s="4">
        <f t="shared" si="9"/>
        <v>4.9618320610687022E-2</v>
      </c>
      <c r="T45" s="4">
        <f t="shared" si="10"/>
        <v>1</v>
      </c>
    </row>
    <row r="46" spans="1:20" x14ac:dyDescent="0.25">
      <c r="A46" s="16" t="s">
        <v>33</v>
      </c>
      <c r="B46" s="4">
        <f t="shared" si="11"/>
        <v>3.2069970845481049E-2</v>
      </c>
      <c r="C46" s="4">
        <f t="shared" si="9"/>
        <v>5.5393586005830907E-2</v>
      </c>
      <c r="D46" s="4">
        <f t="shared" si="9"/>
        <v>8.1632653061224483E-2</v>
      </c>
      <c r="E46" s="4">
        <f t="shared" si="9"/>
        <v>5.2478134110787174E-2</v>
      </c>
      <c r="F46" s="4">
        <f t="shared" si="9"/>
        <v>4.0816326530612242E-2</v>
      </c>
      <c r="G46" s="4">
        <f t="shared" si="9"/>
        <v>4.6647230320699708E-2</v>
      </c>
      <c r="H46" s="4">
        <f t="shared" si="9"/>
        <v>4.6647230320699708E-2</v>
      </c>
      <c r="I46" s="4">
        <f t="shared" si="9"/>
        <v>4.9562682215743441E-2</v>
      </c>
      <c r="J46" s="4">
        <f t="shared" si="9"/>
        <v>8.7463556851311949E-2</v>
      </c>
      <c r="K46" s="4">
        <f t="shared" si="9"/>
        <v>6.4139941690962099E-2</v>
      </c>
      <c r="L46" s="4">
        <f t="shared" si="9"/>
        <v>8.1632653061224483E-2</v>
      </c>
      <c r="M46" s="4">
        <f t="shared" si="9"/>
        <v>7.5801749271137031E-2</v>
      </c>
      <c r="N46" s="4">
        <f t="shared" si="9"/>
        <v>5.2478134110787174E-2</v>
      </c>
      <c r="O46" s="4">
        <f t="shared" si="9"/>
        <v>8.4548104956268216E-2</v>
      </c>
      <c r="P46" s="4">
        <f t="shared" si="9"/>
        <v>4.3731778425655975E-2</v>
      </c>
      <c r="Q46" s="4">
        <f t="shared" si="9"/>
        <v>5.2478134110787174E-2</v>
      </c>
      <c r="R46" s="4">
        <f t="shared" si="9"/>
        <v>2.9154518950437316E-2</v>
      </c>
      <c r="S46" s="4">
        <f t="shared" si="9"/>
        <v>2.3323615160349854E-2</v>
      </c>
      <c r="T46" s="4">
        <f t="shared" si="10"/>
        <v>1</v>
      </c>
    </row>
    <row r="47" spans="1:20" x14ac:dyDescent="0.25">
      <c r="A47" s="16" t="s">
        <v>34</v>
      </c>
      <c r="B47" s="4">
        <f t="shared" si="11"/>
        <v>0.10497237569060773</v>
      </c>
      <c r="C47" s="4">
        <f t="shared" si="9"/>
        <v>0.11602209944751381</v>
      </c>
      <c r="D47" s="4">
        <f t="shared" si="9"/>
        <v>7.7348066298342538E-2</v>
      </c>
      <c r="E47" s="4">
        <f t="shared" si="9"/>
        <v>1.6574585635359115E-2</v>
      </c>
      <c r="F47" s="4">
        <f t="shared" si="9"/>
        <v>3.3149171270718231E-2</v>
      </c>
      <c r="G47" s="4">
        <f t="shared" si="9"/>
        <v>0.10497237569060773</v>
      </c>
      <c r="H47" s="4">
        <f t="shared" si="9"/>
        <v>6.6298342541436461E-2</v>
      </c>
      <c r="I47" s="4">
        <f t="shared" si="9"/>
        <v>4.9723756906077346E-2</v>
      </c>
      <c r="J47" s="4">
        <f t="shared" si="9"/>
        <v>7.7348066298342538E-2</v>
      </c>
      <c r="K47" s="4">
        <f t="shared" si="9"/>
        <v>2.7624309392265192E-2</v>
      </c>
      <c r="L47" s="4">
        <f t="shared" si="9"/>
        <v>8.2872928176795577E-2</v>
      </c>
      <c r="M47" s="4">
        <f t="shared" si="9"/>
        <v>5.5248618784530384E-2</v>
      </c>
      <c r="N47" s="4">
        <f t="shared" si="9"/>
        <v>7.18232044198895E-2</v>
      </c>
      <c r="O47" s="4">
        <f t="shared" si="9"/>
        <v>3.8674033149171269E-2</v>
      </c>
      <c r="P47" s="4">
        <f t="shared" si="9"/>
        <v>2.2099447513812154E-2</v>
      </c>
      <c r="Q47" s="4">
        <f t="shared" si="9"/>
        <v>3.3149171270718231E-2</v>
      </c>
      <c r="R47" s="4">
        <f t="shared" si="9"/>
        <v>5.5248618784530384E-3</v>
      </c>
      <c r="S47" s="4">
        <f t="shared" si="9"/>
        <v>1.6574585635359115E-2</v>
      </c>
      <c r="T47" s="4">
        <f t="shared" si="10"/>
        <v>1</v>
      </c>
    </row>
    <row r="48" spans="1:20" x14ac:dyDescent="0.25">
      <c r="A48" s="16" t="s">
        <v>35</v>
      </c>
      <c r="B48" s="4">
        <f t="shared" si="11"/>
        <v>5.1612903225806452E-2</v>
      </c>
      <c r="C48" s="4">
        <f t="shared" si="9"/>
        <v>6.1290322580645158E-2</v>
      </c>
      <c r="D48" s="4">
        <f t="shared" si="9"/>
        <v>6.4516129032258063E-2</v>
      </c>
      <c r="E48" s="4">
        <f t="shared" si="9"/>
        <v>5.4838709677419356E-2</v>
      </c>
      <c r="F48" s="4">
        <f t="shared" si="9"/>
        <v>3.5483870967741936E-2</v>
      </c>
      <c r="G48" s="4">
        <f t="shared" si="9"/>
        <v>3.2258064516129031E-2</v>
      </c>
      <c r="H48" s="4">
        <f t="shared" si="9"/>
        <v>5.8064516129032261E-2</v>
      </c>
      <c r="I48" s="4">
        <f t="shared" si="9"/>
        <v>5.4838709677419356E-2</v>
      </c>
      <c r="J48" s="4">
        <f t="shared" si="9"/>
        <v>5.1612903225806452E-2</v>
      </c>
      <c r="K48" s="4">
        <f t="shared" si="9"/>
        <v>3.870967741935484E-2</v>
      </c>
      <c r="L48" s="4">
        <f t="shared" si="9"/>
        <v>7.4193548387096769E-2</v>
      </c>
      <c r="M48" s="4">
        <f t="shared" si="9"/>
        <v>8.7096774193548387E-2</v>
      </c>
      <c r="N48" s="4">
        <f t="shared" si="9"/>
        <v>8.0645161290322578E-2</v>
      </c>
      <c r="O48" s="4">
        <f t="shared" si="9"/>
        <v>8.387096774193549E-2</v>
      </c>
      <c r="P48" s="4">
        <f t="shared" si="9"/>
        <v>7.4193548387096769E-2</v>
      </c>
      <c r="Q48" s="4">
        <f t="shared" si="9"/>
        <v>2.5806451612903226E-2</v>
      </c>
      <c r="R48" s="4">
        <f t="shared" si="9"/>
        <v>4.8387096774193547E-2</v>
      </c>
      <c r="S48" s="4">
        <f t="shared" si="9"/>
        <v>2.2580645161290321E-2</v>
      </c>
      <c r="T48" s="4">
        <f t="shared" si="10"/>
        <v>1</v>
      </c>
    </row>
    <row r="49" spans="1:20" x14ac:dyDescent="0.25">
      <c r="A49" s="16" t="s">
        <v>36</v>
      </c>
      <c r="B49" s="4">
        <f t="shared" si="11"/>
        <v>1.3574660633484163E-2</v>
      </c>
      <c r="C49" s="4">
        <f t="shared" si="9"/>
        <v>4.072398190045249E-2</v>
      </c>
      <c r="D49" s="4">
        <f t="shared" si="9"/>
        <v>5.8823529411764705E-2</v>
      </c>
      <c r="E49" s="4">
        <f t="shared" si="9"/>
        <v>4.5248868778280542E-2</v>
      </c>
      <c r="F49" s="4">
        <f t="shared" si="9"/>
        <v>2.7149321266968326E-2</v>
      </c>
      <c r="G49" s="4">
        <f t="shared" si="9"/>
        <v>4.072398190045249E-2</v>
      </c>
      <c r="H49" s="4">
        <f t="shared" si="9"/>
        <v>1.3574660633484163E-2</v>
      </c>
      <c r="I49" s="4">
        <f t="shared" si="9"/>
        <v>4.9773755656108594E-2</v>
      </c>
      <c r="J49" s="4">
        <f t="shared" si="9"/>
        <v>4.072398190045249E-2</v>
      </c>
      <c r="K49" s="4">
        <f t="shared" si="9"/>
        <v>5.8823529411764705E-2</v>
      </c>
      <c r="L49" s="4">
        <f t="shared" si="9"/>
        <v>0.10407239819004525</v>
      </c>
      <c r="M49" s="4">
        <f t="shared" si="9"/>
        <v>9.9547511312217188E-2</v>
      </c>
      <c r="N49" s="4">
        <f t="shared" si="9"/>
        <v>6.7873303167420809E-2</v>
      </c>
      <c r="O49" s="4">
        <f t="shared" si="9"/>
        <v>9.5022624434389136E-2</v>
      </c>
      <c r="P49" s="4">
        <f t="shared" si="9"/>
        <v>9.9547511312217188E-2</v>
      </c>
      <c r="Q49" s="4">
        <f t="shared" si="9"/>
        <v>8.1447963800904979E-2</v>
      </c>
      <c r="R49" s="4">
        <f t="shared" si="9"/>
        <v>4.9773755656108594E-2</v>
      </c>
      <c r="S49" s="4">
        <f t="shared" si="9"/>
        <v>1.3574660633484163E-2</v>
      </c>
      <c r="T49" s="4">
        <f t="shared" si="10"/>
        <v>1</v>
      </c>
    </row>
    <row r="50" spans="1:20" x14ac:dyDescent="0.25">
      <c r="A50" s="16" t="s">
        <v>37</v>
      </c>
      <c r="B50" s="4">
        <f t="shared" si="11"/>
        <v>3.5087719298245612E-2</v>
      </c>
      <c r="C50" s="4">
        <f t="shared" si="9"/>
        <v>2.6315789473684209E-2</v>
      </c>
      <c r="D50" s="4">
        <f t="shared" si="9"/>
        <v>3.0701754385964911E-2</v>
      </c>
      <c r="E50" s="4">
        <f t="shared" si="9"/>
        <v>3.9473684210526314E-2</v>
      </c>
      <c r="F50" s="4">
        <f t="shared" si="9"/>
        <v>4.8245614035087717E-2</v>
      </c>
      <c r="G50" s="4">
        <f t="shared" si="9"/>
        <v>3.9473684210526314E-2</v>
      </c>
      <c r="H50" s="4">
        <f t="shared" si="9"/>
        <v>5.2631578947368418E-2</v>
      </c>
      <c r="I50" s="4">
        <f t="shared" si="9"/>
        <v>2.1929824561403508E-2</v>
      </c>
      <c r="J50" s="4">
        <f t="shared" si="9"/>
        <v>4.8245614035087717E-2</v>
      </c>
      <c r="K50" s="4">
        <f t="shared" si="9"/>
        <v>5.701754385964912E-2</v>
      </c>
      <c r="L50" s="4">
        <f t="shared" si="9"/>
        <v>0.10964912280701754</v>
      </c>
      <c r="M50" s="4">
        <f t="shared" si="9"/>
        <v>0.10526315789473684</v>
      </c>
      <c r="N50" s="4">
        <f t="shared" si="9"/>
        <v>7.4561403508771926E-2</v>
      </c>
      <c r="O50" s="4">
        <f t="shared" si="9"/>
        <v>6.5789473684210523E-2</v>
      </c>
      <c r="P50" s="4">
        <f t="shared" si="9"/>
        <v>0.12719298245614036</v>
      </c>
      <c r="Q50" s="4">
        <f t="shared" si="9"/>
        <v>8.3333333333333329E-2</v>
      </c>
      <c r="R50" s="4">
        <f t="shared" si="9"/>
        <v>2.1929824561403508E-2</v>
      </c>
      <c r="S50" s="4">
        <f t="shared" si="9"/>
        <v>1.3157894736842105E-2</v>
      </c>
      <c r="T50" s="4">
        <f t="shared" si="10"/>
        <v>1</v>
      </c>
    </row>
    <row r="51" spans="1:20" x14ac:dyDescent="0.25">
      <c r="A51" s="16" t="s">
        <v>38</v>
      </c>
      <c r="B51" s="4">
        <f t="shared" si="11"/>
        <v>3.214285714285714E-2</v>
      </c>
      <c r="C51" s="4">
        <f t="shared" si="9"/>
        <v>3.214285714285714E-2</v>
      </c>
      <c r="D51" s="4">
        <f t="shared" si="9"/>
        <v>6.7857142857142852E-2</v>
      </c>
      <c r="E51" s="4">
        <f t="shared" si="9"/>
        <v>5.3571428571428568E-2</v>
      </c>
      <c r="F51" s="4">
        <f t="shared" si="9"/>
        <v>1.7857142857142856E-2</v>
      </c>
      <c r="G51" s="4">
        <f t="shared" si="9"/>
        <v>1.7857142857142856E-2</v>
      </c>
      <c r="H51" s="4">
        <f t="shared" si="9"/>
        <v>0.05</v>
      </c>
      <c r="I51" s="4">
        <f t="shared" si="9"/>
        <v>3.9285714285714285E-2</v>
      </c>
      <c r="J51" s="4">
        <f t="shared" si="9"/>
        <v>7.1428571428571425E-2</v>
      </c>
      <c r="K51" s="4">
        <f t="shared" si="9"/>
        <v>4.642857142857143E-2</v>
      </c>
      <c r="L51" s="4">
        <f t="shared" si="9"/>
        <v>8.5714285714285715E-2</v>
      </c>
      <c r="M51" s="4">
        <f t="shared" si="9"/>
        <v>8.5714285714285715E-2</v>
      </c>
      <c r="N51" s="4">
        <f t="shared" si="9"/>
        <v>0.11071428571428571</v>
      </c>
      <c r="O51" s="4">
        <f t="shared" si="9"/>
        <v>0.10714285714285714</v>
      </c>
      <c r="P51" s="4">
        <f t="shared" si="9"/>
        <v>7.1428571428571425E-2</v>
      </c>
      <c r="Q51" s="4">
        <f t="shared" si="9"/>
        <v>0.05</v>
      </c>
      <c r="R51" s="4">
        <f t="shared" si="9"/>
        <v>3.5714285714285712E-2</v>
      </c>
      <c r="S51" s="4">
        <f t="shared" si="9"/>
        <v>2.5000000000000001E-2</v>
      </c>
      <c r="T51" s="4">
        <f t="shared" si="10"/>
        <v>1</v>
      </c>
    </row>
    <row r="52" spans="1:20" x14ac:dyDescent="0.25">
      <c r="A52" s="16" t="s">
        <v>39</v>
      </c>
      <c r="B52" s="4">
        <f t="shared" si="11"/>
        <v>2.34375E-2</v>
      </c>
      <c r="C52" s="4">
        <f t="shared" si="9"/>
        <v>1.0416666666666666E-2</v>
      </c>
      <c r="D52" s="4">
        <f t="shared" si="9"/>
        <v>1.8229166666666668E-2</v>
      </c>
      <c r="E52" s="4">
        <f t="shared" si="9"/>
        <v>2.0833333333333332E-2</v>
      </c>
      <c r="F52" s="4">
        <f t="shared" si="9"/>
        <v>3.3854166666666664E-2</v>
      </c>
      <c r="G52" s="4">
        <f t="shared" si="9"/>
        <v>4.4270833333333336E-2</v>
      </c>
      <c r="H52" s="4">
        <f t="shared" si="9"/>
        <v>2.34375E-2</v>
      </c>
      <c r="I52" s="4">
        <f t="shared" si="9"/>
        <v>2.0833333333333332E-2</v>
      </c>
      <c r="J52" s="4">
        <f t="shared" si="9"/>
        <v>2.34375E-2</v>
      </c>
      <c r="K52" s="4">
        <f t="shared" si="9"/>
        <v>4.4270833333333336E-2</v>
      </c>
      <c r="L52" s="4">
        <f t="shared" si="9"/>
        <v>8.59375E-2</v>
      </c>
      <c r="M52" s="4">
        <f t="shared" si="9"/>
        <v>7.8125E-2</v>
      </c>
      <c r="N52" s="4">
        <f t="shared" si="9"/>
        <v>9.6354166666666671E-2</v>
      </c>
      <c r="O52" s="4">
        <f t="shared" si="9"/>
        <v>0.109375</v>
      </c>
      <c r="P52" s="4">
        <f t="shared" si="9"/>
        <v>0.12760416666666666</v>
      </c>
      <c r="Q52" s="4">
        <f t="shared" si="9"/>
        <v>0.1171875</v>
      </c>
      <c r="R52" s="4">
        <f t="shared" si="9"/>
        <v>4.4270833333333336E-2</v>
      </c>
      <c r="S52" s="4">
        <f t="shared" si="9"/>
        <v>7.8125E-2</v>
      </c>
      <c r="T52" s="4">
        <f t="shared" si="10"/>
        <v>1</v>
      </c>
    </row>
    <row r="53" spans="1:20" x14ac:dyDescent="0.25">
      <c r="A53" s="16" t="s">
        <v>40</v>
      </c>
      <c r="B53" s="4">
        <f t="shared" si="11"/>
        <v>6.6445182724252497E-2</v>
      </c>
      <c r="C53" s="4">
        <f t="shared" si="9"/>
        <v>2.9900332225913623E-2</v>
      </c>
      <c r="D53" s="4">
        <f t="shared" si="9"/>
        <v>9.9667774086378731E-3</v>
      </c>
      <c r="E53" s="4">
        <f t="shared" si="9"/>
        <v>3.6544850498338874E-2</v>
      </c>
      <c r="F53" s="4">
        <f t="shared" si="9"/>
        <v>3.3222591362126248E-2</v>
      </c>
      <c r="G53" s="4">
        <f t="shared" si="9"/>
        <v>4.3189368770764118E-2</v>
      </c>
      <c r="H53" s="4">
        <f t="shared" si="9"/>
        <v>6.6445182724252497E-2</v>
      </c>
      <c r="I53" s="4">
        <f t="shared" si="9"/>
        <v>5.9800664451827246E-2</v>
      </c>
      <c r="J53" s="4">
        <f t="shared" si="9"/>
        <v>3.3222591362126248E-2</v>
      </c>
      <c r="K53" s="4">
        <f t="shared" si="9"/>
        <v>5.3156146179401995E-2</v>
      </c>
      <c r="L53" s="4">
        <f t="shared" si="9"/>
        <v>4.6511627906976744E-2</v>
      </c>
      <c r="M53" s="4">
        <f t="shared" si="9"/>
        <v>7.9734219269102985E-2</v>
      </c>
      <c r="N53" s="4">
        <f t="shared" si="9"/>
        <v>9.3023255813953487E-2</v>
      </c>
      <c r="O53" s="4">
        <f t="shared" si="9"/>
        <v>9.9667774086378738E-2</v>
      </c>
      <c r="P53" s="4">
        <f t="shared" si="9"/>
        <v>0.11295681063122924</v>
      </c>
      <c r="Q53" s="4">
        <f t="shared" si="9"/>
        <v>6.9767441860465115E-2</v>
      </c>
      <c r="R53" s="4">
        <f t="shared" ref="C53:S63" si="12">R23/$T23</f>
        <v>1.9933554817275746E-2</v>
      </c>
      <c r="S53" s="4">
        <f t="shared" si="12"/>
        <v>4.6511627906976744E-2</v>
      </c>
      <c r="T53" s="4">
        <f t="shared" si="10"/>
        <v>1</v>
      </c>
    </row>
    <row r="54" spans="1:20" x14ac:dyDescent="0.25">
      <c r="A54" s="16" t="s">
        <v>41</v>
      </c>
      <c r="B54" s="4">
        <f t="shared" si="11"/>
        <v>6.535947712418301E-2</v>
      </c>
      <c r="C54" s="4">
        <f t="shared" si="12"/>
        <v>1.3071895424836602E-2</v>
      </c>
      <c r="D54" s="4">
        <f t="shared" si="12"/>
        <v>3.9215686274509803E-2</v>
      </c>
      <c r="E54" s="4">
        <f t="shared" si="12"/>
        <v>6.535947712418301E-2</v>
      </c>
      <c r="F54" s="4">
        <f t="shared" si="12"/>
        <v>3.9215686274509803E-2</v>
      </c>
      <c r="G54" s="4">
        <f t="shared" si="12"/>
        <v>5.8823529411764705E-2</v>
      </c>
      <c r="H54" s="4">
        <f t="shared" si="12"/>
        <v>3.2679738562091505E-2</v>
      </c>
      <c r="I54" s="4">
        <f t="shared" si="12"/>
        <v>4.5751633986928102E-2</v>
      </c>
      <c r="J54" s="4">
        <f t="shared" si="12"/>
        <v>1.9607843137254902E-2</v>
      </c>
      <c r="K54" s="4">
        <f t="shared" si="12"/>
        <v>5.8823529411764705E-2</v>
      </c>
      <c r="L54" s="4">
        <f t="shared" si="12"/>
        <v>5.2287581699346407E-2</v>
      </c>
      <c r="M54" s="4">
        <f t="shared" si="12"/>
        <v>0.13071895424836602</v>
      </c>
      <c r="N54" s="4">
        <f t="shared" si="12"/>
        <v>0.1111111111111111</v>
      </c>
      <c r="O54" s="4">
        <f t="shared" si="12"/>
        <v>7.1895424836601302E-2</v>
      </c>
      <c r="P54" s="4">
        <f t="shared" si="12"/>
        <v>8.4967320261437912E-2</v>
      </c>
      <c r="Q54" s="4">
        <f t="shared" si="12"/>
        <v>4.5751633986928102E-2</v>
      </c>
      <c r="R54" s="4">
        <f t="shared" si="12"/>
        <v>3.2679738562091505E-2</v>
      </c>
      <c r="S54" s="4">
        <f t="shared" si="12"/>
        <v>3.2679738562091505E-2</v>
      </c>
      <c r="T54" s="4">
        <f t="shared" si="10"/>
        <v>1</v>
      </c>
    </row>
    <row r="55" spans="1:20" x14ac:dyDescent="0.25">
      <c r="A55" s="16" t="s">
        <v>42</v>
      </c>
      <c r="B55" s="4">
        <f t="shared" si="11"/>
        <v>1.6949152542372881E-2</v>
      </c>
      <c r="C55" s="4">
        <f t="shared" si="12"/>
        <v>2.9661016949152543E-2</v>
      </c>
      <c r="D55" s="4">
        <f t="shared" si="12"/>
        <v>2.5423728813559324E-2</v>
      </c>
      <c r="E55" s="4">
        <f t="shared" si="12"/>
        <v>2.5423728813559324E-2</v>
      </c>
      <c r="F55" s="4">
        <f t="shared" si="12"/>
        <v>3.8135593220338986E-2</v>
      </c>
      <c r="G55" s="4">
        <f t="shared" si="12"/>
        <v>5.0847457627118647E-2</v>
      </c>
      <c r="H55" s="4">
        <f t="shared" si="12"/>
        <v>2.9661016949152543E-2</v>
      </c>
      <c r="I55" s="4">
        <f t="shared" si="12"/>
        <v>2.5423728813559324E-2</v>
      </c>
      <c r="J55" s="4">
        <f t="shared" si="12"/>
        <v>4.6610169491525424E-2</v>
      </c>
      <c r="K55" s="4">
        <f t="shared" si="12"/>
        <v>5.5084745762711863E-2</v>
      </c>
      <c r="L55" s="4">
        <f t="shared" si="12"/>
        <v>8.4745762711864403E-2</v>
      </c>
      <c r="M55" s="4">
        <f t="shared" si="12"/>
        <v>0.11440677966101695</v>
      </c>
      <c r="N55" s="4">
        <f t="shared" si="12"/>
        <v>0.1440677966101695</v>
      </c>
      <c r="O55" s="4">
        <f t="shared" si="12"/>
        <v>8.8983050847457626E-2</v>
      </c>
      <c r="P55" s="4">
        <f t="shared" si="12"/>
        <v>8.4745762711864403E-2</v>
      </c>
      <c r="Q55" s="4">
        <f t="shared" si="12"/>
        <v>6.3559322033898302E-2</v>
      </c>
      <c r="R55" s="4">
        <f t="shared" si="12"/>
        <v>3.3898305084745763E-2</v>
      </c>
      <c r="S55" s="4">
        <f t="shared" si="12"/>
        <v>4.2372881355932202E-2</v>
      </c>
      <c r="T55" s="4">
        <f t="shared" si="10"/>
        <v>1</v>
      </c>
    </row>
    <row r="56" spans="1:20" x14ac:dyDescent="0.25">
      <c r="A56" s="16" t="s">
        <v>43</v>
      </c>
      <c r="B56" s="4">
        <f t="shared" si="11"/>
        <v>4.1353383458646614E-2</v>
      </c>
      <c r="C56" s="4">
        <f t="shared" si="12"/>
        <v>3.007518796992481E-2</v>
      </c>
      <c r="D56" s="4">
        <f t="shared" si="12"/>
        <v>5.2631578947368418E-2</v>
      </c>
      <c r="E56" s="4">
        <f t="shared" si="12"/>
        <v>4.5112781954887216E-2</v>
      </c>
      <c r="F56" s="4">
        <f t="shared" si="12"/>
        <v>3.7593984962406013E-2</v>
      </c>
      <c r="G56" s="4">
        <f t="shared" si="12"/>
        <v>3.7593984962406013E-2</v>
      </c>
      <c r="H56" s="4">
        <f t="shared" si="12"/>
        <v>3.3834586466165412E-2</v>
      </c>
      <c r="I56" s="4">
        <f t="shared" si="12"/>
        <v>3.3834586466165412E-2</v>
      </c>
      <c r="J56" s="4">
        <f t="shared" si="12"/>
        <v>4.8872180451127817E-2</v>
      </c>
      <c r="K56" s="4">
        <f t="shared" si="12"/>
        <v>7.5187969924812026E-2</v>
      </c>
      <c r="L56" s="4">
        <f t="shared" si="12"/>
        <v>7.8947368421052627E-2</v>
      </c>
      <c r="M56" s="4">
        <f t="shared" si="12"/>
        <v>8.646616541353383E-2</v>
      </c>
      <c r="N56" s="4">
        <f t="shared" si="12"/>
        <v>6.0150375939849621E-2</v>
      </c>
      <c r="O56" s="4">
        <f t="shared" si="12"/>
        <v>8.2706766917293228E-2</v>
      </c>
      <c r="P56" s="4">
        <f t="shared" si="12"/>
        <v>8.2706766917293228E-2</v>
      </c>
      <c r="Q56" s="4">
        <f t="shared" si="12"/>
        <v>9.0225563909774431E-2</v>
      </c>
      <c r="R56" s="4">
        <f t="shared" si="12"/>
        <v>3.7593984962406013E-2</v>
      </c>
      <c r="S56" s="4">
        <f t="shared" si="12"/>
        <v>4.5112781954887216E-2</v>
      </c>
      <c r="T56" s="4">
        <f t="shared" si="10"/>
        <v>1</v>
      </c>
    </row>
    <row r="57" spans="1:20" x14ac:dyDescent="0.25">
      <c r="A57" s="16" t="s">
        <v>44</v>
      </c>
      <c r="B57" s="4">
        <f t="shared" si="11"/>
        <v>2.5380710659898477E-2</v>
      </c>
      <c r="C57" s="4">
        <f t="shared" si="12"/>
        <v>6.0913705583756347E-2</v>
      </c>
      <c r="D57" s="4">
        <f t="shared" si="12"/>
        <v>3.553299492385787E-2</v>
      </c>
      <c r="E57" s="4">
        <f t="shared" si="12"/>
        <v>4.060913705583756E-2</v>
      </c>
      <c r="F57" s="4">
        <f t="shared" si="12"/>
        <v>5.5837563451776651E-2</v>
      </c>
      <c r="G57" s="4">
        <f t="shared" si="12"/>
        <v>2.030456852791878E-2</v>
      </c>
      <c r="H57" s="4">
        <f t="shared" si="12"/>
        <v>2.5380710659898477E-2</v>
      </c>
      <c r="I57" s="4">
        <f t="shared" si="12"/>
        <v>4.060913705583756E-2</v>
      </c>
      <c r="J57" s="4">
        <f t="shared" si="12"/>
        <v>3.0456852791878174E-2</v>
      </c>
      <c r="K57" s="4">
        <f t="shared" si="12"/>
        <v>8.6294416243654817E-2</v>
      </c>
      <c r="L57" s="4">
        <f t="shared" si="12"/>
        <v>9.1370558375634514E-2</v>
      </c>
      <c r="M57" s="4">
        <f t="shared" si="12"/>
        <v>9.1370558375634514E-2</v>
      </c>
      <c r="N57" s="4">
        <f t="shared" si="12"/>
        <v>6.0913705583756347E-2</v>
      </c>
      <c r="O57" s="4">
        <f t="shared" si="12"/>
        <v>9.1370558375634514E-2</v>
      </c>
      <c r="P57" s="4">
        <f t="shared" si="12"/>
        <v>0.1116751269035533</v>
      </c>
      <c r="Q57" s="4">
        <f t="shared" si="12"/>
        <v>4.5685279187817257E-2</v>
      </c>
      <c r="R57" s="4">
        <f t="shared" si="12"/>
        <v>6.5989847715736044E-2</v>
      </c>
      <c r="S57" s="4">
        <f t="shared" si="12"/>
        <v>2.030456852791878E-2</v>
      </c>
      <c r="T57" s="4">
        <f t="shared" si="10"/>
        <v>1</v>
      </c>
    </row>
    <row r="58" spans="1:20" x14ac:dyDescent="0.25">
      <c r="A58" s="16" t="s">
        <v>45</v>
      </c>
      <c r="B58" s="4">
        <f t="shared" si="11"/>
        <v>3.477822580645161E-2</v>
      </c>
      <c r="C58" s="4">
        <f t="shared" si="12"/>
        <v>3.9818548387096774E-2</v>
      </c>
      <c r="D58" s="4">
        <f t="shared" si="12"/>
        <v>3.4274193548387094E-2</v>
      </c>
      <c r="E58" s="4">
        <f t="shared" si="12"/>
        <v>3.9314516129032258E-2</v>
      </c>
      <c r="F58" s="4">
        <f t="shared" si="12"/>
        <v>3.5786290322580648E-2</v>
      </c>
      <c r="G58" s="4">
        <f t="shared" si="12"/>
        <v>4.2338709677419352E-2</v>
      </c>
      <c r="H58" s="4">
        <f t="shared" si="12"/>
        <v>4.2338709677419352E-2</v>
      </c>
      <c r="I58" s="4">
        <f t="shared" si="12"/>
        <v>3.125E-2</v>
      </c>
      <c r="J58" s="4">
        <f t="shared" si="12"/>
        <v>4.1834677419354836E-2</v>
      </c>
      <c r="K58" s="4">
        <f t="shared" si="12"/>
        <v>5.7459677419354836E-2</v>
      </c>
      <c r="L58" s="4">
        <f t="shared" si="12"/>
        <v>7.2580645161290328E-2</v>
      </c>
      <c r="M58" s="4">
        <f t="shared" si="12"/>
        <v>8.7197580645161296E-2</v>
      </c>
      <c r="N58" s="4">
        <f t="shared" si="12"/>
        <v>0.10887096774193548</v>
      </c>
      <c r="O58" s="4">
        <f t="shared" si="12"/>
        <v>0.1003024193548387</v>
      </c>
      <c r="P58" s="4">
        <f t="shared" si="12"/>
        <v>9.5766129032258063E-2</v>
      </c>
      <c r="Q58" s="4">
        <f t="shared" si="12"/>
        <v>6.4012096774193547E-2</v>
      </c>
      <c r="R58" s="4">
        <f t="shared" si="12"/>
        <v>3.8810483870967742E-2</v>
      </c>
      <c r="S58" s="4">
        <f t="shared" si="12"/>
        <v>3.3266129032258063E-2</v>
      </c>
      <c r="T58" s="4">
        <f t="shared" si="10"/>
        <v>1</v>
      </c>
    </row>
    <row r="59" spans="1:20" x14ac:dyDescent="0.25">
      <c r="A59" s="16" t="s">
        <v>46</v>
      </c>
      <c r="B59" s="4">
        <f t="shared" si="11"/>
        <v>4.0947780078214861E-2</v>
      </c>
      <c r="C59" s="4">
        <f t="shared" si="12"/>
        <v>4.0487692661605706E-2</v>
      </c>
      <c r="D59" s="4">
        <f t="shared" si="12"/>
        <v>5.2219921785139178E-2</v>
      </c>
      <c r="E59" s="4">
        <f t="shared" si="12"/>
        <v>4.1407867494824016E-2</v>
      </c>
      <c r="F59" s="4">
        <f t="shared" si="12"/>
        <v>3.335633770416379E-2</v>
      </c>
      <c r="G59" s="4">
        <f t="shared" si="12"/>
        <v>3.8877386703473661E-2</v>
      </c>
      <c r="H59" s="4">
        <f t="shared" si="12"/>
        <v>4.6468829077524733E-2</v>
      </c>
      <c r="I59" s="4">
        <f t="shared" si="12"/>
        <v>4.2097998619737752E-2</v>
      </c>
      <c r="J59" s="4">
        <f t="shared" si="12"/>
        <v>4.8769266160570507E-2</v>
      </c>
      <c r="K59" s="4">
        <f t="shared" si="12"/>
        <v>5.3140096618357488E-2</v>
      </c>
      <c r="L59" s="4">
        <f t="shared" si="12"/>
        <v>7.4534161490683232E-2</v>
      </c>
      <c r="M59" s="4">
        <f t="shared" si="12"/>
        <v>8.2355647573038884E-2</v>
      </c>
      <c r="N59" s="4">
        <f t="shared" si="12"/>
        <v>8.7416609155739594E-2</v>
      </c>
      <c r="O59" s="4">
        <f t="shared" si="12"/>
        <v>8.8796871405567052E-2</v>
      </c>
      <c r="P59" s="4">
        <f t="shared" si="12"/>
        <v>9.2477570738440304E-2</v>
      </c>
      <c r="Q59" s="4">
        <f t="shared" si="12"/>
        <v>6.694271911663216E-2</v>
      </c>
      <c r="R59" s="4">
        <f t="shared" si="12"/>
        <v>3.5656774787209571E-2</v>
      </c>
      <c r="S59" s="4">
        <f t="shared" si="12"/>
        <v>3.4046468829077525E-2</v>
      </c>
      <c r="T59" s="4">
        <f t="shared" si="10"/>
        <v>1</v>
      </c>
    </row>
    <row r="60" spans="1:20" x14ac:dyDescent="0.25">
      <c r="A60" s="16" t="s">
        <v>47</v>
      </c>
      <c r="B60" s="4">
        <f t="shared" si="11"/>
        <v>3.886255924170616E-2</v>
      </c>
      <c r="C60" s="4">
        <f t="shared" si="12"/>
        <v>4.0284360189573459E-2</v>
      </c>
      <c r="D60" s="4">
        <f t="shared" si="12"/>
        <v>4.6603475513428118E-2</v>
      </c>
      <c r="E60" s="4">
        <f t="shared" si="12"/>
        <v>4.0758293838862557E-2</v>
      </c>
      <c r="F60" s="4">
        <f t="shared" si="12"/>
        <v>3.4123222748815164E-2</v>
      </c>
      <c r="G60" s="4">
        <f t="shared" si="12"/>
        <v>3.9968404423380725E-2</v>
      </c>
      <c r="H60" s="4">
        <f t="shared" si="12"/>
        <v>4.5181674565560818E-2</v>
      </c>
      <c r="I60" s="4">
        <f t="shared" si="12"/>
        <v>3.8704581358609796E-2</v>
      </c>
      <c r="J60" s="4">
        <f t="shared" si="12"/>
        <v>4.6603475513428118E-2</v>
      </c>
      <c r="K60" s="4">
        <f t="shared" si="12"/>
        <v>5.4502369668246446E-2</v>
      </c>
      <c r="L60" s="4">
        <f t="shared" si="12"/>
        <v>7.3933649289099526E-2</v>
      </c>
      <c r="M60" s="4">
        <f t="shared" si="12"/>
        <v>8.3886255924170622E-2</v>
      </c>
      <c r="N60" s="4">
        <f t="shared" si="12"/>
        <v>9.4154818325434445E-2</v>
      </c>
      <c r="O60" s="4">
        <f t="shared" si="12"/>
        <v>9.2417061611374404E-2</v>
      </c>
      <c r="P60" s="4">
        <f t="shared" si="12"/>
        <v>9.3522906793048977E-2</v>
      </c>
      <c r="Q60" s="4">
        <f t="shared" si="12"/>
        <v>6.6034755134281198E-2</v>
      </c>
      <c r="R60" s="4">
        <f t="shared" si="12"/>
        <v>3.6334913112164295E-2</v>
      </c>
      <c r="S60" s="4">
        <f t="shared" si="12"/>
        <v>3.4123222748815164E-2</v>
      </c>
      <c r="T60" s="4">
        <f t="shared" si="10"/>
        <v>1</v>
      </c>
    </row>
    <row r="61" spans="1:20" x14ac:dyDescent="0.25">
      <c r="A61" s="16" t="s">
        <v>52</v>
      </c>
      <c r="B61" s="4">
        <f t="shared" si="11"/>
        <v>3.7901364113326341E-2</v>
      </c>
      <c r="C61" s="4">
        <f t="shared" si="12"/>
        <v>4.6002098635886675E-2</v>
      </c>
      <c r="D61" s="4">
        <f t="shared" si="12"/>
        <v>4.7904861839804129E-2</v>
      </c>
      <c r="E61" s="4">
        <f t="shared" si="12"/>
        <v>6.704442112626792E-2</v>
      </c>
      <c r="F61" s="4">
        <f t="shared" si="12"/>
        <v>8.9066107030430219E-2</v>
      </c>
      <c r="G61" s="4">
        <f t="shared" si="12"/>
        <v>5.1094788387548093E-2</v>
      </c>
      <c r="H61" s="4">
        <f t="shared" si="12"/>
        <v>4.8338579923050018E-2</v>
      </c>
      <c r="I61" s="4">
        <f t="shared" si="12"/>
        <v>4.572228051766352E-2</v>
      </c>
      <c r="J61" s="4">
        <f t="shared" si="12"/>
        <v>4.4351171738370061E-2</v>
      </c>
      <c r="K61" s="4">
        <f t="shared" si="12"/>
        <v>5.1864288212661772E-2</v>
      </c>
      <c r="L61" s="4">
        <f t="shared" si="12"/>
        <v>6.648478488982161E-2</v>
      </c>
      <c r="M61" s="4">
        <f t="shared" si="12"/>
        <v>7.5047219307450161E-2</v>
      </c>
      <c r="N61" s="4">
        <f t="shared" si="12"/>
        <v>7.1913256383350818E-2</v>
      </c>
      <c r="O61" s="4">
        <f t="shared" si="12"/>
        <v>6.8975166142007702E-2</v>
      </c>
      <c r="P61" s="4">
        <f t="shared" si="12"/>
        <v>7.0122420426722634E-2</v>
      </c>
      <c r="Q61" s="4">
        <f t="shared" si="12"/>
        <v>5.2018188177684506E-2</v>
      </c>
      <c r="R61" s="4">
        <f t="shared" si="12"/>
        <v>3.3284365162644283E-2</v>
      </c>
      <c r="S61" s="4">
        <f t="shared" si="12"/>
        <v>3.2864637985309551E-2</v>
      </c>
      <c r="T61" s="4">
        <f t="shared" si="10"/>
        <v>1</v>
      </c>
    </row>
    <row r="62" spans="1:20" ht="30" x14ac:dyDescent="0.25">
      <c r="A62" s="20" t="s">
        <v>53</v>
      </c>
      <c r="B62" s="4">
        <f t="shared" si="11"/>
        <v>5.4231030341185225E-2</v>
      </c>
      <c r="C62" s="4">
        <f t="shared" si="12"/>
        <v>5.9140444387469682E-2</v>
      </c>
      <c r="D62" s="4">
        <f t="shared" si="12"/>
        <v>6.0338547530653111E-2</v>
      </c>
      <c r="E62" s="4">
        <f t="shared" si="12"/>
        <v>5.6959817468976069E-2</v>
      </c>
      <c r="F62" s="4">
        <f t="shared" si="12"/>
        <v>6.0440867190155838E-2</v>
      </c>
      <c r="G62" s="4">
        <f t="shared" si="12"/>
        <v>6.5468138450009844E-2</v>
      </c>
      <c r="H62" s="4">
        <f t="shared" si="12"/>
        <v>6.9613611568531186E-2</v>
      </c>
      <c r="I62" s="4">
        <f t="shared" si="12"/>
        <v>6.6808445449258472E-2</v>
      </c>
      <c r="J62" s="4">
        <f t="shared" si="12"/>
        <v>6.3018624594236614E-2</v>
      </c>
      <c r="K62" s="4">
        <f t="shared" si="12"/>
        <v>6.3571768230702139E-2</v>
      </c>
      <c r="L62" s="4">
        <f t="shared" si="12"/>
        <v>6.9187973194866761E-2</v>
      </c>
      <c r="M62" s="4">
        <f t="shared" si="12"/>
        <v>6.7604149433013516E-2</v>
      </c>
      <c r="N62" s="4">
        <f t="shared" si="12"/>
        <v>5.798232611614506E-2</v>
      </c>
      <c r="O62" s="4">
        <f t="shared" si="12"/>
        <v>4.941709003425309E-2</v>
      </c>
      <c r="P62" s="4">
        <f t="shared" si="12"/>
        <v>4.9968236944008093E-2</v>
      </c>
      <c r="Q62" s="4">
        <f t="shared" si="12"/>
        <v>3.6415446006664035E-2</v>
      </c>
      <c r="R62" s="4">
        <f t="shared" si="12"/>
        <v>2.5421804322795873E-2</v>
      </c>
      <c r="S62" s="4">
        <f t="shared" si="12"/>
        <v>2.4411678737075389E-2</v>
      </c>
      <c r="T62" s="4">
        <f t="shared" si="10"/>
        <v>1</v>
      </c>
    </row>
    <row r="63" spans="1:20" ht="30" x14ac:dyDescent="0.25">
      <c r="A63" s="20" t="s">
        <v>54</v>
      </c>
      <c r="B63" s="4">
        <f t="shared" si="11"/>
        <v>4.9907111616985141E-2</v>
      </c>
      <c r="C63" s="4">
        <f t="shared" si="12"/>
        <v>5.6613160512348701E-2</v>
      </c>
      <c r="D63" s="4">
        <f t="shared" si="12"/>
        <v>5.8794018200523705E-2</v>
      </c>
      <c r="E63" s="4">
        <f t="shared" si="12"/>
        <v>5.6563281075773943E-2</v>
      </c>
      <c r="F63" s="4">
        <f t="shared" si="12"/>
        <v>6.0394343607531861E-2</v>
      </c>
      <c r="G63" s="4">
        <f t="shared" si="12"/>
        <v>6.0003353185349093E-2</v>
      </c>
      <c r="H63" s="4">
        <f t="shared" si="12"/>
        <v>6.3142539661392647E-2</v>
      </c>
      <c r="I63" s="4">
        <f t="shared" si="12"/>
        <v>5.9929660340345095E-2</v>
      </c>
      <c r="J63" s="4">
        <f t="shared" si="12"/>
        <v>5.6428445695613796E-2</v>
      </c>
      <c r="K63" s="4">
        <f t="shared" si="12"/>
        <v>5.9880102706586946E-2</v>
      </c>
      <c r="L63" s="4">
        <f t="shared" si="12"/>
        <v>6.9406431486732229E-2</v>
      </c>
      <c r="M63" s="4">
        <f t="shared" si="12"/>
        <v>7.1656476780478665E-2</v>
      </c>
      <c r="N63" s="4">
        <f t="shared" si="12"/>
        <v>6.4233773012521672E-2</v>
      </c>
      <c r="O63" s="4">
        <f t="shared" si="12"/>
        <v>5.7165374145653744E-2</v>
      </c>
      <c r="P63" s="4">
        <f t="shared" si="12"/>
        <v>5.8354757355849232E-2</v>
      </c>
      <c r="Q63" s="4">
        <f t="shared" si="12"/>
        <v>4.2316104975940412E-2</v>
      </c>
      <c r="R63" s="4">
        <f t="shared" si="12"/>
        <v>2.8638519861508938E-2</v>
      </c>
      <c r="S63" s="4">
        <f t="shared" si="12"/>
        <v>2.6572545778864184E-2</v>
      </c>
      <c r="T63" s="4">
        <f t="shared" si="10"/>
        <v>1</v>
      </c>
    </row>
    <row r="66" spans="1:4" ht="30" x14ac:dyDescent="0.25">
      <c r="A66" s="59" t="s">
        <v>18</v>
      </c>
      <c r="B66" s="32" t="s">
        <v>391</v>
      </c>
      <c r="C66" s="32" t="s">
        <v>392</v>
      </c>
      <c r="D66" s="32" t="s">
        <v>394</v>
      </c>
    </row>
    <row r="67" spans="1:4" ht="45" x14ac:dyDescent="0.25">
      <c r="A67" s="58" t="s">
        <v>19</v>
      </c>
      <c r="B67" s="30" t="s">
        <v>390</v>
      </c>
      <c r="C67" s="30" t="s">
        <v>393</v>
      </c>
      <c r="D67" s="30" t="s">
        <v>395</v>
      </c>
    </row>
    <row r="68" spans="1:4" x14ac:dyDescent="0.25">
      <c r="A68" s="27" t="s">
        <v>458</v>
      </c>
      <c r="B68" s="28">
        <f>SUM(B38:D38)</f>
        <v>0.17261146496815288</v>
      </c>
      <c r="C68" s="28">
        <f>SUM(E38:N38)</f>
        <v>0.54203821656050954</v>
      </c>
      <c r="D68" s="28">
        <f>SUM(O38:S38)</f>
        <v>0.28535031847133757</v>
      </c>
    </row>
    <row r="69" spans="1:4" x14ac:dyDescent="0.25">
      <c r="A69" s="27" t="s">
        <v>459</v>
      </c>
      <c r="B69" s="28">
        <f t="shared" ref="B69:B72" si="13">SUM(B39:D39)</f>
        <v>0.13282001924927817</v>
      </c>
      <c r="C69" s="28">
        <f t="shared" ref="C69:C72" si="14">SUM(E39:N39)</f>
        <v>0.5726660250240615</v>
      </c>
      <c r="D69" s="28">
        <f t="shared" ref="D69:D72" si="15">SUM(O39:S39)</f>
        <v>0.29451395572666028</v>
      </c>
    </row>
    <row r="70" spans="1:4" x14ac:dyDescent="0.25">
      <c r="A70" s="27" t="s">
        <v>461</v>
      </c>
      <c r="B70" s="28">
        <f t="shared" si="13"/>
        <v>0.10586552217453506</v>
      </c>
      <c r="C70" s="28">
        <f t="shared" si="14"/>
        <v>0.56509298998569379</v>
      </c>
      <c r="D70" s="28">
        <f t="shared" si="15"/>
        <v>0.32904148783977111</v>
      </c>
    </row>
    <row r="71" spans="1:4" x14ac:dyDescent="0.25">
      <c r="A71" s="27" t="s">
        <v>460</v>
      </c>
      <c r="B71" s="28">
        <f t="shared" si="13"/>
        <v>8.3532219570405741E-2</v>
      </c>
      <c r="C71" s="28">
        <f t="shared" si="14"/>
        <v>0.52386634844868729</v>
      </c>
      <c r="D71" s="28">
        <f t="shared" si="15"/>
        <v>0.39260143198090697</v>
      </c>
    </row>
    <row r="72" spans="1:4" x14ac:dyDescent="0.25">
      <c r="A72" s="53" t="s">
        <v>61</v>
      </c>
      <c r="B72" s="28">
        <f t="shared" si="13"/>
        <v>0.13338157260009648</v>
      </c>
      <c r="C72" s="28">
        <f t="shared" si="14"/>
        <v>0.54992764109985537</v>
      </c>
      <c r="D72" s="28">
        <f t="shared" si="15"/>
        <v>0.31669078630004821</v>
      </c>
    </row>
    <row r="73" spans="1:4" x14ac:dyDescent="0.25">
      <c r="A73" s="53"/>
      <c r="B73" s="28"/>
      <c r="C73" s="28"/>
      <c r="D73" s="28"/>
    </row>
    <row r="74" spans="1:4" x14ac:dyDescent="0.25">
      <c r="A74" s="53" t="s">
        <v>52</v>
      </c>
      <c r="B74" s="28">
        <f>SUM(B61:D61)</f>
        <v>0.13180832458901715</v>
      </c>
      <c r="C74" s="28">
        <f>SUM(E61:N61)</f>
        <v>0.61092689751661411</v>
      </c>
      <c r="D74" s="28">
        <f>SUM(O61:S61)</f>
        <v>0.25726477789436863</v>
      </c>
    </row>
    <row r="75" spans="1:4" x14ac:dyDescent="0.25">
      <c r="A75" s="53"/>
      <c r="B75" s="28"/>
      <c r="C75" s="28"/>
      <c r="D75" s="28"/>
    </row>
    <row r="76" spans="1:4" x14ac:dyDescent="0.25">
      <c r="A76" s="57" t="s">
        <v>215</v>
      </c>
      <c r="B76" s="34">
        <f>SUM(B63:D63)</f>
        <v>0.16531429032985756</v>
      </c>
      <c r="C76" s="34">
        <f>SUM(E63:N63)</f>
        <v>0.62163840755232591</v>
      </c>
      <c r="D76" s="34">
        <f>SUM(O63:S63)</f>
        <v>0.21304730211781653</v>
      </c>
    </row>
    <row r="77" spans="1:4" x14ac:dyDescent="0.25">
      <c r="B77" s="4"/>
      <c r="C77" s="4"/>
      <c r="D77" s="4"/>
    </row>
    <row r="78" spans="1:4" x14ac:dyDescent="0.25">
      <c r="A78" s="16" t="s">
        <v>45</v>
      </c>
      <c r="B78" s="4">
        <f>SUM(B58:D58)</f>
        <v>0.10887096774193547</v>
      </c>
      <c r="C78" s="4">
        <f>SUM(E58:N58)</f>
        <v>0.55897177419354838</v>
      </c>
      <c r="D78" s="4">
        <f>SUM(O58:S58)</f>
        <v>0.33215725806451613</v>
      </c>
    </row>
    <row r="79" spans="1:4" x14ac:dyDescent="0.25">
      <c r="A79" s="16" t="s">
        <v>46</v>
      </c>
      <c r="B79" s="4">
        <f>SUM(B59:D59)</f>
        <v>0.13365539452495975</v>
      </c>
      <c r="C79" s="4">
        <f>SUM(E59:N59)</f>
        <v>0.5484242005981137</v>
      </c>
      <c r="D79" s="4">
        <f>SUM(O59:S59)</f>
        <v>0.31792040487692658</v>
      </c>
    </row>
    <row r="80" spans="1:4" x14ac:dyDescent="0.25">
      <c r="A80" s="16" t="s">
        <v>47</v>
      </c>
      <c r="B80" s="4">
        <f>SUM(B60:D60)</f>
        <v>0.12575039494470774</v>
      </c>
      <c r="C80" s="4">
        <f>SUM(E60:N60)</f>
        <v>0.55181674565560823</v>
      </c>
      <c r="D80" s="4">
        <f>SUM(O60:S60)</f>
        <v>0.32243285939968408</v>
      </c>
    </row>
    <row r="81" spans="1:4" ht="30" x14ac:dyDescent="0.25">
      <c r="A81" s="20" t="s">
        <v>53</v>
      </c>
      <c r="B81" s="4">
        <f>SUM(B62:D62)</f>
        <v>0.17371002225930804</v>
      </c>
      <c r="C81" s="4">
        <f>SUM(E62:N62)</f>
        <v>0.64065572169589557</v>
      </c>
      <c r="D81" s="4">
        <f>SUM(O62:S62)</f>
        <v>0.18563425604479647</v>
      </c>
    </row>
    <row r="82" spans="1:4" x14ac:dyDescent="0.25">
      <c r="B82" s="4"/>
      <c r="C82" s="4"/>
      <c r="D82" s="4"/>
    </row>
    <row r="83" spans="1:4" x14ac:dyDescent="0.25">
      <c r="A83" s="17" t="s">
        <v>57</v>
      </c>
      <c r="B83" s="12">
        <v>0.17261146496815288</v>
      </c>
      <c r="C83" s="12">
        <v>0.54203821656050954</v>
      </c>
      <c r="D83" s="12">
        <v>0.28535031847133757</v>
      </c>
    </row>
    <row r="84" spans="1:4" x14ac:dyDescent="0.25">
      <c r="A84" s="16" t="s">
        <v>30</v>
      </c>
      <c r="B84" s="4">
        <f>SUM(B43:D43)</f>
        <v>0.14699792960662528</v>
      </c>
      <c r="C84" s="4">
        <f>SUM(E43:N43)</f>
        <v>0.54865424430641829</v>
      </c>
      <c r="D84" s="4">
        <f>SUM(O43:S43)</f>
        <v>0.30434782608695649</v>
      </c>
    </row>
    <row r="85" spans="1:4" x14ac:dyDescent="0.25">
      <c r="A85" s="16" t="s">
        <v>31</v>
      </c>
      <c r="B85" s="4">
        <f>SUM(B44:D44)</f>
        <v>0.16943521594684385</v>
      </c>
      <c r="C85" s="4">
        <f>SUM(E44:N44)</f>
        <v>0.48504983388704326</v>
      </c>
      <c r="D85" s="4">
        <f>SUM(O44:S44)</f>
        <v>0.34551495016611289</v>
      </c>
    </row>
    <row r="86" spans="1:4" x14ac:dyDescent="0.25">
      <c r="A86" s="16" t="s">
        <v>32</v>
      </c>
      <c r="B86" s="4">
        <f>SUM(B45:D45)</f>
        <v>0.14122137404580154</v>
      </c>
      <c r="C86" s="4">
        <f>SUM(E45:N45)</f>
        <v>0.49236641221374039</v>
      </c>
      <c r="D86" s="4">
        <f>SUM(O45:S45)</f>
        <v>0.36641221374045796</v>
      </c>
    </row>
    <row r="87" spans="1:4" x14ac:dyDescent="0.25">
      <c r="A87" s="16" t="s">
        <v>33</v>
      </c>
      <c r="B87" s="4">
        <f>SUM(B46:D46)</f>
        <v>0.16909620991253643</v>
      </c>
      <c r="C87" s="4">
        <f>SUM(E46:N46)</f>
        <v>0.59766763848396498</v>
      </c>
      <c r="D87" s="4">
        <f>SUM(O46:S46)</f>
        <v>0.23323615160349853</v>
      </c>
    </row>
    <row r="88" spans="1:4" x14ac:dyDescent="0.25">
      <c r="A88" s="16" t="s">
        <v>34</v>
      </c>
      <c r="B88" s="4">
        <f>SUM(B47:D47)</f>
        <v>0.2983425414364641</v>
      </c>
      <c r="C88" s="4">
        <f>SUM(E47:N47)</f>
        <v>0.58563535911602216</v>
      </c>
      <c r="D88" s="4">
        <f>SUM(O47:S47)</f>
        <v>0.11602209944751381</v>
      </c>
    </row>
    <row r="89" spans="1:4" x14ac:dyDescent="0.25">
      <c r="A89" s="17" t="s">
        <v>58</v>
      </c>
      <c r="B89" s="12">
        <v>0.13282001924927817</v>
      </c>
      <c r="C89" s="12">
        <v>0.5726660250240615</v>
      </c>
      <c r="D89" s="12">
        <v>0.29451395572666028</v>
      </c>
    </row>
    <row r="90" spans="1:4" x14ac:dyDescent="0.25">
      <c r="A90" s="16" t="s">
        <v>35</v>
      </c>
      <c r="B90" s="4">
        <f>SUM(B48:D48)</f>
        <v>0.17741935483870969</v>
      </c>
      <c r="C90" s="4">
        <f>SUM(E48:N48)</f>
        <v>0.56774193548387097</v>
      </c>
      <c r="D90" s="4">
        <f>SUM(O48:S48)</f>
        <v>0.25483870967741939</v>
      </c>
    </row>
    <row r="91" spans="1:4" x14ac:dyDescent="0.25">
      <c r="A91" s="16" t="s">
        <v>36</v>
      </c>
      <c r="B91" s="4">
        <f>SUM(B49:D49)</f>
        <v>0.11312217194570136</v>
      </c>
      <c r="C91" s="4">
        <f>SUM(E49:N49)</f>
        <v>0.54751131221719451</v>
      </c>
      <c r="D91" s="4">
        <f>SUM(O49:S49)</f>
        <v>0.33936651583710403</v>
      </c>
    </row>
    <row r="92" spans="1:4" x14ac:dyDescent="0.25">
      <c r="A92" s="16" t="s">
        <v>37</v>
      </c>
      <c r="B92" s="4">
        <f>SUM(B50:D50)</f>
        <v>9.2105263157894732E-2</v>
      </c>
      <c r="C92" s="4">
        <f>SUM(E50:N50)</f>
        <v>0.59649122807017541</v>
      </c>
      <c r="D92" s="4">
        <f>SUM(O50:S50)</f>
        <v>0.31140350877192979</v>
      </c>
    </row>
    <row r="93" spans="1:4" x14ac:dyDescent="0.25">
      <c r="A93" s="16" t="s">
        <v>38</v>
      </c>
      <c r="B93" s="4">
        <f>SUM(B51:D51)</f>
        <v>0.13214285714285712</v>
      </c>
      <c r="C93" s="4">
        <f>SUM(E51:N51)</f>
        <v>0.57857142857142851</v>
      </c>
      <c r="D93" s="4">
        <f>SUM(O51:S51)</f>
        <v>0.28928571428571426</v>
      </c>
    </row>
    <row r="94" spans="1:4" x14ac:dyDescent="0.25">
      <c r="A94" s="17" t="s">
        <v>60</v>
      </c>
      <c r="B94" s="12">
        <v>8.3532219570405741E-2</v>
      </c>
      <c r="C94" s="12">
        <v>0.52386634844868729</v>
      </c>
      <c r="D94" s="12">
        <v>0.39260143198090697</v>
      </c>
    </row>
    <row r="95" spans="1:4" x14ac:dyDescent="0.25">
      <c r="A95" s="16" t="s">
        <v>39</v>
      </c>
      <c r="B95" s="4">
        <f>SUM(B52:D52)</f>
        <v>5.2083333333333329E-2</v>
      </c>
      <c r="C95" s="4">
        <f>SUM(E52:N52)</f>
        <v>0.47135416666666669</v>
      </c>
      <c r="D95" s="4">
        <f>SUM(O52:S52)</f>
        <v>0.47656249999999994</v>
      </c>
    </row>
    <row r="96" spans="1:4" x14ac:dyDescent="0.25">
      <c r="A96" s="16" t="s">
        <v>40</v>
      </c>
      <c r="B96" s="4">
        <f>SUM(B53:D53)</f>
        <v>0.10631229235880399</v>
      </c>
      <c r="C96" s="4">
        <f>SUM(E53:N53)</f>
        <v>0.54485049833887045</v>
      </c>
      <c r="D96" s="4">
        <f>SUM(O53:S53)</f>
        <v>0.34883720930232565</v>
      </c>
    </row>
    <row r="97" spans="1:4" x14ac:dyDescent="0.25">
      <c r="A97" s="16" t="s">
        <v>41</v>
      </c>
      <c r="B97" s="4">
        <f>SUM(B54:D54)</f>
        <v>0.11764705882352941</v>
      </c>
      <c r="C97" s="4">
        <f>SUM(E54:N54)</f>
        <v>0.6143790849673203</v>
      </c>
      <c r="D97" s="4">
        <f>SUM(O54:S54)</f>
        <v>0.26797385620915032</v>
      </c>
    </row>
    <row r="98" spans="1:4" x14ac:dyDescent="0.25">
      <c r="A98" s="17" t="s">
        <v>59</v>
      </c>
      <c r="B98" s="12">
        <v>0.10586552217453506</v>
      </c>
      <c r="C98" s="12">
        <v>0.56509298998569379</v>
      </c>
      <c r="D98" s="12">
        <v>0.32904148783977111</v>
      </c>
    </row>
    <row r="99" spans="1:4" x14ac:dyDescent="0.25">
      <c r="A99" s="16" t="s">
        <v>42</v>
      </c>
      <c r="B99" s="4">
        <f>SUM(B55:D55)</f>
        <v>7.2033898305084748E-2</v>
      </c>
      <c r="C99" s="4">
        <f>SUM(E55:N55)</f>
        <v>0.61440677966101687</v>
      </c>
      <c r="D99" s="4">
        <f>SUM(O55:S55)</f>
        <v>0.3135593220338983</v>
      </c>
    </row>
    <row r="100" spans="1:4" x14ac:dyDescent="0.25">
      <c r="A100" s="16" t="s">
        <v>43</v>
      </c>
      <c r="B100" s="4">
        <f>SUM(B56:D56)</f>
        <v>0.12406015037593984</v>
      </c>
      <c r="C100" s="4">
        <f>SUM(E56:N56)</f>
        <v>0.53759398496240596</v>
      </c>
      <c r="D100" s="4">
        <f>SUM(O56:S56)</f>
        <v>0.33834586466165412</v>
      </c>
    </row>
    <row r="101" spans="1:4" x14ac:dyDescent="0.25">
      <c r="A101" s="16" t="s">
        <v>44</v>
      </c>
      <c r="B101" s="4">
        <f>SUM(B57:D57)</f>
        <v>0.12182741116751269</v>
      </c>
      <c r="C101" s="4">
        <f>SUM(E57:N57)</f>
        <v>0.54314720812182737</v>
      </c>
      <c r="D101" s="4">
        <f>SUM(O57:S57)</f>
        <v>0.3350253807106599</v>
      </c>
    </row>
    <row r="102" spans="1:4" x14ac:dyDescent="0.25">
      <c r="A102" s="17" t="s">
        <v>61</v>
      </c>
      <c r="B102" s="12">
        <v>0.13338157260009648</v>
      </c>
      <c r="C102" s="12">
        <v>0.54992764109985537</v>
      </c>
      <c r="D102" s="12">
        <v>0.31669078630004821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266DF-2D0E-41DD-B743-CA11041C5C2A}">
  <sheetPr>
    <tabColor rgb="FF0070C0"/>
  </sheetPr>
  <dimension ref="A1:T209"/>
  <sheetViews>
    <sheetView workbookViewId="0">
      <pane xSplit="1" ySplit="2" topLeftCell="B3" activePane="bottomRight" state="frozen"/>
      <selection pane="topRight" activeCell="B1" sqref="B1"/>
      <selection pane="bottomLeft" activeCell="A3" sqref="A3"/>
      <selection pane="bottomRight" activeCell="A170" sqref="A170:F180"/>
    </sheetView>
  </sheetViews>
  <sheetFormatPr defaultColWidth="8.7109375" defaultRowHeight="15" x14ac:dyDescent="0.25"/>
  <cols>
    <col min="1" max="1" width="42.5703125" style="109" customWidth="1"/>
    <col min="2" max="6" width="15.42578125" style="109" customWidth="1"/>
    <col min="7" max="8" width="8.85546875" style="109" bestFit="1" customWidth="1"/>
    <col min="9" max="9" width="12.42578125" style="109" customWidth="1"/>
    <col min="10" max="10" width="14.140625" style="109" customWidth="1"/>
    <col min="11" max="14" width="8.85546875" style="109" bestFit="1" customWidth="1"/>
    <col min="15" max="15" width="3.5703125" style="109" customWidth="1"/>
    <col min="16" max="16" width="10.5703125" style="109" bestFit="1" customWidth="1"/>
    <col min="17" max="20" width="8.85546875" style="109" bestFit="1" customWidth="1"/>
    <col min="21" max="16384" width="8.7109375" style="109"/>
  </cols>
  <sheetData>
    <row r="1" spans="1:20" ht="45" x14ac:dyDescent="0.25">
      <c r="A1" s="101" t="s">
        <v>18</v>
      </c>
      <c r="B1" s="102" t="s">
        <v>534</v>
      </c>
      <c r="C1" s="102" t="s">
        <v>128</v>
      </c>
      <c r="D1" s="102" t="s">
        <v>129</v>
      </c>
      <c r="E1" s="102" t="s">
        <v>130</v>
      </c>
      <c r="F1" s="102" t="s">
        <v>131</v>
      </c>
      <c r="G1" s="102" t="s">
        <v>132</v>
      </c>
      <c r="H1" s="102" t="s">
        <v>133</v>
      </c>
      <c r="I1" s="102" t="s">
        <v>535</v>
      </c>
      <c r="J1" s="102" t="s">
        <v>536</v>
      </c>
      <c r="K1" s="102" t="s">
        <v>140</v>
      </c>
      <c r="L1" s="102" t="s">
        <v>537</v>
      </c>
      <c r="M1" s="102" t="s">
        <v>538</v>
      </c>
      <c r="N1" s="102" t="s">
        <v>145</v>
      </c>
      <c r="P1" s="102" t="s">
        <v>534</v>
      </c>
      <c r="Q1" s="102" t="s">
        <v>391</v>
      </c>
      <c r="R1" s="102" t="s">
        <v>539</v>
      </c>
      <c r="S1" s="102" t="s">
        <v>540</v>
      </c>
      <c r="T1" s="102" t="s">
        <v>394</v>
      </c>
    </row>
    <row r="2" spans="1:20" ht="45" x14ac:dyDescent="0.25">
      <c r="A2" s="111" t="s">
        <v>19</v>
      </c>
      <c r="B2" s="112" t="s">
        <v>499</v>
      </c>
      <c r="C2" s="112" t="s">
        <v>541</v>
      </c>
      <c r="D2" s="112" t="s">
        <v>542</v>
      </c>
      <c r="E2" s="112" t="s">
        <v>543</v>
      </c>
      <c r="F2" s="112" t="s">
        <v>544</v>
      </c>
      <c r="G2" s="112" t="s">
        <v>545</v>
      </c>
      <c r="H2" s="112" t="s">
        <v>546</v>
      </c>
      <c r="I2" s="112" t="s">
        <v>547</v>
      </c>
      <c r="J2" s="112" t="s">
        <v>548</v>
      </c>
      <c r="K2" s="112" t="s">
        <v>549</v>
      </c>
      <c r="L2" s="112" t="s">
        <v>550</v>
      </c>
      <c r="M2" s="112" t="s">
        <v>551</v>
      </c>
      <c r="N2" s="112" t="s">
        <v>127</v>
      </c>
      <c r="P2" s="112" t="s">
        <v>499</v>
      </c>
      <c r="Q2" s="112" t="s">
        <v>552</v>
      </c>
      <c r="R2" s="112" t="s">
        <v>553</v>
      </c>
      <c r="S2" s="112" t="s">
        <v>554</v>
      </c>
      <c r="T2" s="112" t="s">
        <v>395</v>
      </c>
    </row>
    <row r="3" spans="1:20" x14ac:dyDescent="0.25">
      <c r="A3" s="111">
        <v>2021</v>
      </c>
    </row>
    <row r="4" spans="1:20" x14ac:dyDescent="0.25">
      <c r="A4" s="113" t="s">
        <v>57</v>
      </c>
      <c r="B4" s="109">
        <v>1570</v>
      </c>
      <c r="C4" s="109">
        <v>76</v>
      </c>
      <c r="D4" s="109">
        <v>86</v>
      </c>
      <c r="E4" s="109">
        <v>109</v>
      </c>
      <c r="F4" s="109">
        <v>61</v>
      </c>
      <c r="G4" s="109">
        <v>47</v>
      </c>
      <c r="H4" s="109">
        <v>62</v>
      </c>
      <c r="I4" s="109">
        <v>256</v>
      </c>
      <c r="J4" s="109">
        <v>306</v>
      </c>
      <c r="K4" s="109">
        <v>119</v>
      </c>
      <c r="L4" s="109">
        <v>264</v>
      </c>
      <c r="M4" s="109">
        <v>136</v>
      </c>
      <c r="N4" s="109">
        <v>48</v>
      </c>
      <c r="P4" s="109">
        <v>1570</v>
      </c>
      <c r="Q4" s="109">
        <v>271</v>
      </c>
      <c r="R4" s="109">
        <v>426</v>
      </c>
      <c r="S4" s="109">
        <v>425</v>
      </c>
      <c r="T4" s="109">
        <v>448</v>
      </c>
    </row>
    <row r="5" spans="1:20" x14ac:dyDescent="0.25">
      <c r="A5" s="113" t="s">
        <v>58</v>
      </c>
      <c r="B5" s="109">
        <v>1039</v>
      </c>
      <c r="C5" s="109">
        <v>36</v>
      </c>
      <c r="D5" s="109">
        <v>43</v>
      </c>
      <c r="E5" s="109">
        <v>59</v>
      </c>
      <c r="F5" s="109">
        <v>51</v>
      </c>
      <c r="G5" s="109">
        <v>33</v>
      </c>
      <c r="H5" s="109">
        <v>33</v>
      </c>
      <c r="I5" s="109">
        <v>147</v>
      </c>
      <c r="J5" s="109">
        <v>243</v>
      </c>
      <c r="K5" s="109">
        <v>88</v>
      </c>
      <c r="L5" s="109">
        <v>186</v>
      </c>
      <c r="M5" s="109">
        <v>100</v>
      </c>
      <c r="N5" s="109">
        <v>20</v>
      </c>
      <c r="P5" s="109">
        <v>1039</v>
      </c>
      <c r="Q5" s="109">
        <v>138</v>
      </c>
      <c r="R5" s="109">
        <v>264</v>
      </c>
      <c r="S5" s="109">
        <v>331</v>
      </c>
      <c r="T5" s="109">
        <v>306</v>
      </c>
    </row>
    <row r="6" spans="1:20" x14ac:dyDescent="0.25">
      <c r="A6" s="113" t="s">
        <v>60</v>
      </c>
      <c r="B6" s="109">
        <v>838</v>
      </c>
      <c r="C6" s="109">
        <v>39</v>
      </c>
      <c r="D6" s="109">
        <v>15</v>
      </c>
      <c r="E6" s="109">
        <v>16</v>
      </c>
      <c r="F6" s="109">
        <v>29</v>
      </c>
      <c r="G6" s="109">
        <v>29</v>
      </c>
      <c r="H6" s="109">
        <v>39</v>
      </c>
      <c r="I6" s="109">
        <v>89</v>
      </c>
      <c r="J6" s="109">
        <v>171</v>
      </c>
      <c r="K6" s="109">
        <v>82</v>
      </c>
      <c r="L6" s="109">
        <v>179</v>
      </c>
      <c r="M6" s="109">
        <v>101</v>
      </c>
      <c r="N6" s="109">
        <v>49</v>
      </c>
      <c r="P6" s="109">
        <v>838</v>
      </c>
      <c r="Q6" s="109">
        <v>70</v>
      </c>
      <c r="R6" s="109">
        <v>186</v>
      </c>
      <c r="S6" s="109">
        <v>253</v>
      </c>
      <c r="T6" s="109">
        <v>329</v>
      </c>
    </row>
    <row r="7" spans="1:20" x14ac:dyDescent="0.25">
      <c r="A7" s="113" t="s">
        <v>59</v>
      </c>
      <c r="B7" s="109">
        <v>699</v>
      </c>
      <c r="C7" s="109">
        <v>20</v>
      </c>
      <c r="D7" s="109">
        <v>27</v>
      </c>
      <c r="E7" s="109">
        <v>27</v>
      </c>
      <c r="F7" s="109">
        <v>26</v>
      </c>
      <c r="G7" s="109">
        <v>30</v>
      </c>
      <c r="H7" s="109">
        <v>26</v>
      </c>
      <c r="I7" s="109">
        <v>74</v>
      </c>
      <c r="J7" s="109">
        <v>177</v>
      </c>
      <c r="K7" s="109">
        <v>62</v>
      </c>
      <c r="L7" s="109">
        <v>125</v>
      </c>
      <c r="M7" s="109">
        <v>79</v>
      </c>
      <c r="N7" s="109">
        <v>26</v>
      </c>
      <c r="P7" s="109">
        <v>699</v>
      </c>
      <c r="Q7" s="109">
        <v>74</v>
      </c>
      <c r="R7" s="109">
        <v>156</v>
      </c>
      <c r="S7" s="109">
        <v>239</v>
      </c>
      <c r="T7" s="109">
        <v>230</v>
      </c>
    </row>
    <row r="8" spans="1:20" s="101" customFormat="1" x14ac:dyDescent="0.25">
      <c r="A8" s="114" t="s">
        <v>61</v>
      </c>
      <c r="B8" s="101">
        <v>4146</v>
      </c>
      <c r="C8" s="101">
        <v>171</v>
      </c>
      <c r="D8" s="101">
        <v>171</v>
      </c>
      <c r="E8" s="101">
        <v>211</v>
      </c>
      <c r="F8" s="101">
        <v>167</v>
      </c>
      <c r="G8" s="101">
        <v>139</v>
      </c>
      <c r="H8" s="101">
        <v>160</v>
      </c>
      <c r="I8" s="101">
        <v>566</v>
      </c>
      <c r="J8" s="101">
        <v>897</v>
      </c>
      <c r="K8" s="101">
        <v>351</v>
      </c>
      <c r="L8" s="101">
        <v>754</v>
      </c>
      <c r="M8" s="101">
        <v>416</v>
      </c>
      <c r="N8" s="101">
        <v>143</v>
      </c>
      <c r="P8" s="101">
        <v>4146</v>
      </c>
      <c r="Q8" s="101">
        <v>553</v>
      </c>
      <c r="R8" s="101">
        <v>1032</v>
      </c>
      <c r="S8" s="101">
        <v>1248</v>
      </c>
      <c r="T8" s="101">
        <v>1313</v>
      </c>
    </row>
    <row r="9" spans="1:20" x14ac:dyDescent="0.25">
      <c r="A9" s="114"/>
    </row>
    <row r="10" spans="1:20" s="101" customFormat="1" x14ac:dyDescent="0.25">
      <c r="A10" s="114" t="s">
        <v>52</v>
      </c>
      <c r="B10" s="115">
        <v>71475</v>
      </c>
      <c r="C10" s="115">
        <v>2709</v>
      </c>
      <c r="D10" s="115">
        <v>3288</v>
      </c>
      <c r="E10" s="115">
        <v>3424</v>
      </c>
      <c r="F10" s="115">
        <v>4792</v>
      </c>
      <c r="G10" s="115">
        <v>6366</v>
      </c>
      <c r="H10" s="115">
        <v>3652</v>
      </c>
      <c r="I10" s="115">
        <v>9893</v>
      </c>
      <c r="J10" s="115">
        <v>13823</v>
      </c>
      <c r="K10" s="115">
        <v>5140</v>
      </c>
      <c r="L10" s="115">
        <v>9942</v>
      </c>
      <c r="M10" s="115">
        <v>6097</v>
      </c>
      <c r="N10" s="115">
        <v>2349</v>
      </c>
      <c r="P10" s="115">
        <v>71475</v>
      </c>
      <c r="Q10" s="101">
        <v>9421</v>
      </c>
      <c r="R10" s="101">
        <v>24703</v>
      </c>
      <c r="S10" s="101">
        <v>18963</v>
      </c>
      <c r="T10" s="101">
        <v>18388</v>
      </c>
    </row>
    <row r="11" spans="1:20" x14ac:dyDescent="0.25">
      <c r="A11" s="114"/>
    </row>
    <row r="12" spans="1:20" s="101" customFormat="1" x14ac:dyDescent="0.25">
      <c r="A12" s="116" t="s">
        <v>215</v>
      </c>
      <c r="B12" s="115">
        <v>3107493</v>
      </c>
      <c r="C12" s="115">
        <v>155086</v>
      </c>
      <c r="D12" s="115">
        <v>175925</v>
      </c>
      <c r="E12" s="115">
        <v>182702</v>
      </c>
      <c r="F12" s="115">
        <v>175770</v>
      </c>
      <c r="G12" s="115">
        <v>187675</v>
      </c>
      <c r="H12" s="115">
        <v>186460</v>
      </c>
      <c r="I12" s="115">
        <v>557797</v>
      </c>
      <c r="J12" s="115">
        <v>624429</v>
      </c>
      <c r="K12" s="115">
        <v>199606</v>
      </c>
      <c r="L12" s="115">
        <v>358978</v>
      </c>
      <c r="M12" s="115">
        <v>220491</v>
      </c>
      <c r="N12" s="115">
        <v>82574</v>
      </c>
      <c r="P12" s="115">
        <v>3107493</v>
      </c>
      <c r="Q12" s="101">
        <v>513713</v>
      </c>
      <c r="R12" s="101">
        <v>1107702</v>
      </c>
      <c r="S12" s="101">
        <v>824035</v>
      </c>
      <c r="T12" s="101">
        <v>662043</v>
      </c>
    </row>
    <row r="13" spans="1:20" x14ac:dyDescent="0.25">
      <c r="A13" s="116"/>
    </row>
    <row r="14" spans="1:20" x14ac:dyDescent="0.25">
      <c r="A14" s="117" t="s">
        <v>45</v>
      </c>
      <c r="B14" s="118">
        <v>1984</v>
      </c>
      <c r="C14" s="118">
        <v>69</v>
      </c>
      <c r="D14" s="118">
        <v>79</v>
      </c>
      <c r="E14" s="118">
        <v>68</v>
      </c>
      <c r="F14" s="118">
        <v>78</v>
      </c>
      <c r="G14" s="118">
        <v>71</v>
      </c>
      <c r="H14" s="118">
        <v>84</v>
      </c>
      <c r="I14" s="118">
        <v>229</v>
      </c>
      <c r="J14" s="118">
        <v>431</v>
      </c>
      <c r="K14" s="118">
        <v>216</v>
      </c>
      <c r="L14" s="118">
        <v>389</v>
      </c>
      <c r="M14" s="118">
        <v>204</v>
      </c>
      <c r="N14" s="118">
        <v>66</v>
      </c>
      <c r="P14" s="118">
        <v>1984</v>
      </c>
      <c r="Q14" s="109">
        <v>216</v>
      </c>
      <c r="R14" s="109">
        <v>462</v>
      </c>
      <c r="S14" s="109">
        <v>647</v>
      </c>
      <c r="T14" s="109">
        <v>659</v>
      </c>
    </row>
    <row r="15" spans="1:20" x14ac:dyDescent="0.25">
      <c r="A15" s="117" t="s">
        <v>46</v>
      </c>
      <c r="B15" s="118">
        <v>4347</v>
      </c>
      <c r="C15" s="118">
        <v>178</v>
      </c>
      <c r="D15" s="118">
        <v>176</v>
      </c>
      <c r="E15" s="118">
        <v>227</v>
      </c>
      <c r="F15" s="118">
        <v>180</v>
      </c>
      <c r="G15" s="118">
        <v>145</v>
      </c>
      <c r="H15" s="118">
        <v>169</v>
      </c>
      <c r="I15" s="118">
        <v>597</v>
      </c>
      <c r="J15" s="118">
        <v>913</v>
      </c>
      <c r="K15" s="118">
        <v>380</v>
      </c>
      <c r="L15" s="118">
        <v>788</v>
      </c>
      <c r="M15" s="118">
        <v>446</v>
      </c>
      <c r="N15" s="118">
        <v>148</v>
      </c>
      <c r="P15" s="118">
        <v>4347</v>
      </c>
      <c r="Q15" s="109">
        <v>581</v>
      </c>
      <c r="R15" s="109">
        <v>1091</v>
      </c>
      <c r="S15" s="109">
        <v>1293</v>
      </c>
      <c r="T15" s="109">
        <v>1382</v>
      </c>
    </row>
    <row r="16" spans="1:20" x14ac:dyDescent="0.25">
      <c r="A16" s="117" t="s">
        <v>47</v>
      </c>
      <c r="B16" s="118">
        <v>6330</v>
      </c>
      <c r="C16" s="118">
        <v>246</v>
      </c>
      <c r="D16" s="118">
        <v>255</v>
      </c>
      <c r="E16" s="118">
        <v>295</v>
      </c>
      <c r="F16" s="118">
        <v>258</v>
      </c>
      <c r="G16" s="118">
        <v>216</v>
      </c>
      <c r="H16" s="118">
        <v>253</v>
      </c>
      <c r="I16" s="118">
        <v>826</v>
      </c>
      <c r="J16" s="118">
        <v>1344</v>
      </c>
      <c r="K16" s="118">
        <v>596</v>
      </c>
      <c r="L16" s="118">
        <v>1177</v>
      </c>
      <c r="M16" s="118">
        <v>648</v>
      </c>
      <c r="N16" s="118">
        <v>216</v>
      </c>
      <c r="P16" s="118">
        <v>6330</v>
      </c>
      <c r="Q16" s="109">
        <v>796</v>
      </c>
      <c r="R16" s="109">
        <v>1553</v>
      </c>
      <c r="S16" s="109">
        <v>1940</v>
      </c>
      <c r="T16" s="109">
        <v>2041</v>
      </c>
    </row>
    <row r="17" spans="1:20" x14ac:dyDescent="0.25">
      <c r="A17" s="117"/>
      <c r="B17" s="118"/>
      <c r="C17" s="118"/>
      <c r="D17" s="118"/>
      <c r="E17" s="118"/>
      <c r="F17" s="118"/>
      <c r="G17" s="118"/>
      <c r="H17" s="118"/>
      <c r="I17" s="118"/>
      <c r="J17" s="118"/>
      <c r="K17" s="118"/>
      <c r="L17" s="118"/>
      <c r="M17" s="118"/>
      <c r="N17" s="118"/>
      <c r="P17" s="118"/>
    </row>
    <row r="18" spans="1:20" x14ac:dyDescent="0.25">
      <c r="A18" s="117"/>
      <c r="B18" s="118"/>
      <c r="C18" s="118"/>
      <c r="D18" s="118"/>
      <c r="E18" s="118"/>
      <c r="F18" s="118"/>
      <c r="G18" s="118"/>
      <c r="H18" s="118"/>
      <c r="I18" s="118"/>
      <c r="J18" s="118"/>
      <c r="K18" s="118"/>
      <c r="L18" s="118"/>
      <c r="M18" s="118"/>
      <c r="N18" s="118"/>
      <c r="P18" s="118"/>
    </row>
    <row r="20" spans="1:20" ht="30" x14ac:dyDescent="0.25">
      <c r="A20" s="119" t="s">
        <v>53</v>
      </c>
      <c r="B20" s="118">
        <v>59597540</v>
      </c>
      <c r="C20" s="118">
        <v>3232036</v>
      </c>
      <c r="D20" s="118">
        <v>3524625</v>
      </c>
      <c r="E20" s="118">
        <v>3596029</v>
      </c>
      <c r="F20" s="118">
        <v>3394665</v>
      </c>
      <c r="G20" s="118">
        <v>3602127</v>
      </c>
      <c r="H20" s="118">
        <v>3901740</v>
      </c>
      <c r="I20" s="118">
        <v>11886174</v>
      </c>
      <c r="J20" s="118">
        <v>11941195</v>
      </c>
      <c r="K20" s="118">
        <v>3455604</v>
      </c>
      <c r="L20" s="118">
        <v>5923121</v>
      </c>
      <c r="M20" s="118">
        <v>3685348</v>
      </c>
      <c r="N20" s="118">
        <v>1454876</v>
      </c>
      <c r="P20" s="118">
        <v>59597540</v>
      </c>
      <c r="Q20" s="109">
        <v>10352690</v>
      </c>
      <c r="R20" s="109">
        <v>22784706</v>
      </c>
      <c r="S20" s="109">
        <v>15396799</v>
      </c>
      <c r="T20" s="109">
        <v>11063345</v>
      </c>
    </row>
    <row r="21" spans="1:20" x14ac:dyDescent="0.25">
      <c r="A21" s="116"/>
    </row>
    <row r="22" spans="1:20" s="101" customFormat="1" x14ac:dyDescent="0.25">
      <c r="A22" s="114" t="s">
        <v>57</v>
      </c>
      <c r="B22" s="103">
        <v>1570</v>
      </c>
      <c r="C22" s="103">
        <v>76</v>
      </c>
      <c r="D22" s="103">
        <v>86</v>
      </c>
      <c r="E22" s="103">
        <v>109</v>
      </c>
      <c r="F22" s="103">
        <v>61</v>
      </c>
      <c r="G22" s="103">
        <v>47</v>
      </c>
      <c r="H22" s="103">
        <v>62</v>
      </c>
      <c r="I22" s="103">
        <v>256</v>
      </c>
      <c r="J22" s="103">
        <v>306</v>
      </c>
      <c r="K22" s="103">
        <v>119</v>
      </c>
      <c r="L22" s="103">
        <v>264</v>
      </c>
      <c r="M22" s="103">
        <v>136</v>
      </c>
      <c r="N22" s="103">
        <v>48</v>
      </c>
      <c r="P22" s="103">
        <v>1570</v>
      </c>
      <c r="Q22" s="101">
        <v>271</v>
      </c>
      <c r="R22" s="101">
        <v>426</v>
      </c>
      <c r="S22" s="101">
        <v>425</v>
      </c>
      <c r="T22" s="101">
        <v>448</v>
      </c>
    </row>
    <row r="23" spans="1:20" x14ac:dyDescent="0.25">
      <c r="A23" s="117" t="s">
        <v>30</v>
      </c>
      <c r="B23" s="118">
        <v>483</v>
      </c>
      <c r="C23" s="118">
        <v>16</v>
      </c>
      <c r="D23" s="118">
        <v>24</v>
      </c>
      <c r="E23" s="118">
        <v>31</v>
      </c>
      <c r="F23" s="118">
        <v>20</v>
      </c>
      <c r="G23" s="118">
        <v>17</v>
      </c>
      <c r="H23" s="118">
        <v>8</v>
      </c>
      <c r="I23" s="118">
        <v>76</v>
      </c>
      <c r="J23" s="118">
        <v>92</v>
      </c>
      <c r="K23" s="118">
        <v>52</v>
      </c>
      <c r="L23" s="118">
        <v>85</v>
      </c>
      <c r="M23" s="118">
        <v>47</v>
      </c>
      <c r="N23" s="118">
        <v>15</v>
      </c>
      <c r="P23" s="118">
        <v>483</v>
      </c>
      <c r="Q23" s="109">
        <v>71</v>
      </c>
      <c r="R23" s="109">
        <v>121</v>
      </c>
      <c r="S23" s="109">
        <v>144</v>
      </c>
      <c r="T23" s="109">
        <v>147</v>
      </c>
    </row>
    <row r="24" spans="1:20" x14ac:dyDescent="0.25">
      <c r="A24" s="117" t="s">
        <v>31</v>
      </c>
      <c r="B24" s="118">
        <v>301</v>
      </c>
      <c r="C24" s="118">
        <v>16</v>
      </c>
      <c r="D24" s="118">
        <v>14</v>
      </c>
      <c r="E24" s="118">
        <v>21</v>
      </c>
      <c r="F24" s="118">
        <v>9</v>
      </c>
      <c r="G24" s="118">
        <v>7</v>
      </c>
      <c r="H24" s="118">
        <v>10</v>
      </c>
      <c r="I24" s="118">
        <v>43</v>
      </c>
      <c r="J24" s="118">
        <v>55</v>
      </c>
      <c r="K24" s="118">
        <v>22</v>
      </c>
      <c r="L24" s="118">
        <v>70</v>
      </c>
      <c r="M24" s="118">
        <v>25</v>
      </c>
      <c r="N24" s="118">
        <v>9</v>
      </c>
      <c r="P24" s="118">
        <v>301</v>
      </c>
      <c r="Q24" s="109">
        <v>51</v>
      </c>
      <c r="R24" s="109">
        <v>69</v>
      </c>
      <c r="S24" s="109">
        <v>77</v>
      </c>
      <c r="T24" s="109">
        <v>104</v>
      </c>
    </row>
    <row r="25" spans="1:20" x14ac:dyDescent="0.25">
      <c r="A25" s="117" t="s">
        <v>32</v>
      </c>
      <c r="B25" s="118">
        <v>262</v>
      </c>
      <c r="C25" s="118">
        <v>14</v>
      </c>
      <c r="D25" s="118">
        <v>8</v>
      </c>
      <c r="E25" s="118">
        <v>15</v>
      </c>
      <c r="F25" s="118">
        <v>11</v>
      </c>
      <c r="G25" s="118">
        <v>3</v>
      </c>
      <c r="H25" s="118">
        <v>9</v>
      </c>
      <c r="I25" s="118">
        <v>39</v>
      </c>
      <c r="J25" s="118">
        <v>53</v>
      </c>
      <c r="K25" s="118">
        <v>14</v>
      </c>
      <c r="L25" s="118">
        <v>54</v>
      </c>
      <c r="M25" s="118">
        <v>29</v>
      </c>
      <c r="N25" s="118">
        <v>13</v>
      </c>
      <c r="P25" s="118">
        <v>262</v>
      </c>
      <c r="Q25" s="109">
        <v>37</v>
      </c>
      <c r="R25" s="109">
        <v>62</v>
      </c>
      <c r="S25" s="109">
        <v>67</v>
      </c>
      <c r="T25" s="109">
        <v>96</v>
      </c>
    </row>
    <row r="26" spans="1:20" x14ac:dyDescent="0.25">
      <c r="A26" s="117" t="s">
        <v>33</v>
      </c>
      <c r="B26" s="118">
        <v>343</v>
      </c>
      <c r="C26" s="118">
        <v>11</v>
      </c>
      <c r="D26" s="118">
        <v>19</v>
      </c>
      <c r="E26" s="118">
        <v>28</v>
      </c>
      <c r="F26" s="118">
        <v>18</v>
      </c>
      <c r="G26" s="118">
        <v>14</v>
      </c>
      <c r="H26" s="118">
        <v>16</v>
      </c>
      <c r="I26" s="118">
        <v>63</v>
      </c>
      <c r="J26" s="118">
        <v>76</v>
      </c>
      <c r="K26" s="118">
        <v>18</v>
      </c>
      <c r="L26" s="118">
        <v>44</v>
      </c>
      <c r="M26" s="118">
        <v>28</v>
      </c>
      <c r="N26" s="118">
        <v>8</v>
      </c>
      <c r="P26" s="118">
        <v>343</v>
      </c>
      <c r="Q26" s="109">
        <v>58</v>
      </c>
      <c r="R26" s="109">
        <v>111</v>
      </c>
      <c r="S26" s="109">
        <v>94</v>
      </c>
      <c r="T26" s="109">
        <v>80</v>
      </c>
    </row>
    <row r="27" spans="1:20" x14ac:dyDescent="0.25">
      <c r="A27" s="117" t="s">
        <v>34</v>
      </c>
      <c r="B27" s="118">
        <v>181</v>
      </c>
      <c r="C27" s="118">
        <v>19</v>
      </c>
      <c r="D27" s="118">
        <v>21</v>
      </c>
      <c r="E27" s="118">
        <v>14</v>
      </c>
      <c r="F27" s="118">
        <v>3</v>
      </c>
      <c r="G27" s="118">
        <v>6</v>
      </c>
      <c r="H27" s="118">
        <v>19</v>
      </c>
      <c r="I27" s="118">
        <v>35</v>
      </c>
      <c r="J27" s="118">
        <v>30</v>
      </c>
      <c r="K27" s="118">
        <v>13</v>
      </c>
      <c r="L27" s="118">
        <v>11</v>
      </c>
      <c r="M27" s="118">
        <v>7</v>
      </c>
      <c r="N27" s="118">
        <v>3</v>
      </c>
      <c r="P27" s="118">
        <v>181</v>
      </c>
      <c r="Q27" s="109">
        <v>54</v>
      </c>
      <c r="R27" s="109">
        <v>63</v>
      </c>
      <c r="S27" s="109">
        <v>43</v>
      </c>
      <c r="T27" s="109">
        <v>21</v>
      </c>
    </row>
    <row r="28" spans="1:20" s="101" customFormat="1" x14ac:dyDescent="0.25">
      <c r="A28" s="114" t="s">
        <v>58</v>
      </c>
      <c r="B28" s="115">
        <v>1039</v>
      </c>
      <c r="C28" s="115">
        <v>36</v>
      </c>
      <c r="D28" s="115">
        <v>43</v>
      </c>
      <c r="E28" s="115">
        <v>59</v>
      </c>
      <c r="F28" s="115">
        <v>51</v>
      </c>
      <c r="G28" s="115">
        <v>33</v>
      </c>
      <c r="H28" s="115">
        <v>33</v>
      </c>
      <c r="I28" s="115">
        <v>147</v>
      </c>
      <c r="J28" s="115">
        <v>243</v>
      </c>
      <c r="K28" s="115">
        <v>88</v>
      </c>
      <c r="L28" s="115">
        <v>186</v>
      </c>
      <c r="M28" s="115">
        <v>100</v>
      </c>
      <c r="N28" s="115">
        <v>20</v>
      </c>
      <c r="P28" s="115">
        <v>1039</v>
      </c>
      <c r="Q28" s="101">
        <v>138</v>
      </c>
      <c r="R28" s="101">
        <v>264</v>
      </c>
      <c r="S28" s="101">
        <v>331</v>
      </c>
      <c r="T28" s="101">
        <v>306</v>
      </c>
    </row>
    <row r="29" spans="1:20" x14ac:dyDescent="0.25">
      <c r="A29" s="117" t="s">
        <v>35</v>
      </c>
      <c r="B29" s="118">
        <v>310</v>
      </c>
      <c r="C29" s="118">
        <v>16</v>
      </c>
      <c r="D29" s="118">
        <v>19</v>
      </c>
      <c r="E29" s="118">
        <v>20</v>
      </c>
      <c r="F29" s="118">
        <v>17</v>
      </c>
      <c r="G29" s="118">
        <v>11</v>
      </c>
      <c r="H29" s="118">
        <v>10</v>
      </c>
      <c r="I29" s="118">
        <v>51</v>
      </c>
      <c r="J29" s="118">
        <v>62</v>
      </c>
      <c r="K29" s="118">
        <v>25</v>
      </c>
      <c r="L29" s="118">
        <v>49</v>
      </c>
      <c r="M29" s="118">
        <v>23</v>
      </c>
      <c r="N29" s="118">
        <v>7</v>
      </c>
      <c r="P29" s="118">
        <v>310</v>
      </c>
      <c r="Q29" s="109">
        <v>55</v>
      </c>
      <c r="R29" s="109">
        <v>89</v>
      </c>
      <c r="S29" s="109">
        <v>87</v>
      </c>
      <c r="T29" s="109">
        <v>79</v>
      </c>
    </row>
    <row r="30" spans="1:20" x14ac:dyDescent="0.25">
      <c r="A30" s="117" t="s">
        <v>36</v>
      </c>
      <c r="B30" s="118">
        <v>221</v>
      </c>
      <c r="C30" s="118">
        <v>3</v>
      </c>
      <c r="D30" s="118">
        <v>9</v>
      </c>
      <c r="E30" s="118">
        <v>13</v>
      </c>
      <c r="F30" s="118">
        <v>10</v>
      </c>
      <c r="G30" s="118">
        <v>6</v>
      </c>
      <c r="H30" s="118">
        <v>9</v>
      </c>
      <c r="I30" s="118">
        <v>23</v>
      </c>
      <c r="J30" s="118">
        <v>58</v>
      </c>
      <c r="K30" s="118">
        <v>15</v>
      </c>
      <c r="L30" s="118">
        <v>43</v>
      </c>
      <c r="M30" s="118">
        <v>29</v>
      </c>
      <c r="N30" s="118">
        <v>3</v>
      </c>
      <c r="P30" s="118">
        <v>221</v>
      </c>
      <c r="Q30" s="109">
        <v>25</v>
      </c>
      <c r="R30" s="109">
        <v>48</v>
      </c>
      <c r="S30" s="109">
        <v>73</v>
      </c>
      <c r="T30" s="109">
        <v>75</v>
      </c>
    </row>
    <row r="31" spans="1:20" x14ac:dyDescent="0.25">
      <c r="A31" s="117" t="s">
        <v>37</v>
      </c>
      <c r="B31" s="118">
        <v>228</v>
      </c>
      <c r="C31" s="118">
        <v>8</v>
      </c>
      <c r="D31" s="118">
        <v>6</v>
      </c>
      <c r="E31" s="118">
        <v>7</v>
      </c>
      <c r="F31" s="118">
        <v>9</v>
      </c>
      <c r="G31" s="118">
        <v>11</v>
      </c>
      <c r="H31" s="118">
        <v>9</v>
      </c>
      <c r="I31" s="118">
        <v>28</v>
      </c>
      <c r="J31" s="118">
        <v>62</v>
      </c>
      <c r="K31" s="118">
        <v>17</v>
      </c>
      <c r="L31" s="118">
        <v>44</v>
      </c>
      <c r="M31" s="118">
        <v>24</v>
      </c>
      <c r="N31" s="118">
        <v>3</v>
      </c>
      <c r="P31" s="118">
        <v>228</v>
      </c>
      <c r="Q31" s="109">
        <v>21</v>
      </c>
      <c r="R31" s="109">
        <v>57</v>
      </c>
      <c r="S31" s="109">
        <v>79</v>
      </c>
      <c r="T31" s="109">
        <v>71</v>
      </c>
    </row>
    <row r="32" spans="1:20" x14ac:dyDescent="0.25">
      <c r="A32" s="117" t="s">
        <v>38</v>
      </c>
      <c r="B32" s="118">
        <v>280</v>
      </c>
      <c r="C32" s="118">
        <v>9</v>
      </c>
      <c r="D32" s="118">
        <v>9</v>
      </c>
      <c r="E32" s="118">
        <v>19</v>
      </c>
      <c r="F32" s="118">
        <v>15</v>
      </c>
      <c r="G32" s="118">
        <v>5</v>
      </c>
      <c r="H32" s="118">
        <v>5</v>
      </c>
      <c r="I32" s="118">
        <v>45</v>
      </c>
      <c r="J32" s="118">
        <v>61</v>
      </c>
      <c r="K32" s="118">
        <v>31</v>
      </c>
      <c r="L32" s="118">
        <v>50</v>
      </c>
      <c r="M32" s="118">
        <v>24</v>
      </c>
      <c r="N32" s="118">
        <v>7</v>
      </c>
      <c r="P32" s="118">
        <v>280</v>
      </c>
      <c r="Q32" s="109">
        <v>37</v>
      </c>
      <c r="R32" s="109">
        <v>70</v>
      </c>
      <c r="S32" s="109">
        <v>92</v>
      </c>
      <c r="T32" s="109">
        <v>81</v>
      </c>
    </row>
    <row r="33" spans="1:20" s="101" customFormat="1" x14ac:dyDescent="0.25">
      <c r="A33" s="114" t="s">
        <v>60</v>
      </c>
      <c r="B33" s="115">
        <v>838</v>
      </c>
      <c r="C33" s="115">
        <v>39</v>
      </c>
      <c r="D33" s="115">
        <v>15</v>
      </c>
      <c r="E33" s="115">
        <v>16</v>
      </c>
      <c r="F33" s="115">
        <v>29</v>
      </c>
      <c r="G33" s="115">
        <v>29</v>
      </c>
      <c r="H33" s="115">
        <v>39</v>
      </c>
      <c r="I33" s="115">
        <v>89</v>
      </c>
      <c r="J33" s="115">
        <v>171</v>
      </c>
      <c r="K33" s="115">
        <v>82</v>
      </c>
      <c r="L33" s="115">
        <v>179</v>
      </c>
      <c r="M33" s="115">
        <v>101</v>
      </c>
      <c r="N33" s="115">
        <v>49</v>
      </c>
      <c r="P33" s="115">
        <v>838</v>
      </c>
      <c r="Q33" s="101">
        <v>70</v>
      </c>
      <c r="R33" s="101">
        <v>186</v>
      </c>
      <c r="S33" s="101">
        <v>253</v>
      </c>
      <c r="T33" s="101">
        <v>329</v>
      </c>
    </row>
    <row r="34" spans="1:20" x14ac:dyDescent="0.25">
      <c r="A34" s="117" t="s">
        <v>39</v>
      </c>
      <c r="B34" s="118">
        <v>384</v>
      </c>
      <c r="C34" s="118">
        <v>9</v>
      </c>
      <c r="D34" s="118">
        <v>4</v>
      </c>
      <c r="E34" s="118">
        <v>7</v>
      </c>
      <c r="F34" s="118">
        <v>8</v>
      </c>
      <c r="G34" s="118">
        <v>13</v>
      </c>
      <c r="H34" s="118">
        <v>17</v>
      </c>
      <c r="I34" s="118">
        <v>26</v>
      </c>
      <c r="J34" s="118">
        <v>80</v>
      </c>
      <c r="K34" s="118">
        <v>37</v>
      </c>
      <c r="L34" s="118">
        <v>91</v>
      </c>
      <c r="M34" s="118">
        <v>62</v>
      </c>
      <c r="N34" s="118">
        <v>30</v>
      </c>
      <c r="P34" s="118">
        <v>384</v>
      </c>
      <c r="Q34" s="109">
        <v>20</v>
      </c>
      <c r="R34" s="109">
        <v>64</v>
      </c>
      <c r="S34" s="109">
        <v>117</v>
      </c>
      <c r="T34" s="109">
        <v>183</v>
      </c>
    </row>
    <row r="35" spans="1:20" x14ac:dyDescent="0.25">
      <c r="A35" s="117" t="s">
        <v>40</v>
      </c>
      <c r="B35" s="118">
        <v>301</v>
      </c>
      <c r="C35" s="118">
        <v>20</v>
      </c>
      <c r="D35" s="118">
        <v>9</v>
      </c>
      <c r="E35" s="118">
        <v>3</v>
      </c>
      <c r="F35" s="118">
        <v>11</v>
      </c>
      <c r="G35" s="118">
        <v>10</v>
      </c>
      <c r="H35" s="118">
        <v>13</v>
      </c>
      <c r="I35" s="118">
        <v>48</v>
      </c>
      <c r="J35" s="118">
        <v>54</v>
      </c>
      <c r="K35" s="118">
        <v>28</v>
      </c>
      <c r="L35" s="118">
        <v>64</v>
      </c>
      <c r="M35" s="118">
        <v>27</v>
      </c>
      <c r="N35" s="118">
        <v>14</v>
      </c>
      <c r="P35" s="118">
        <v>301</v>
      </c>
      <c r="Q35" s="109">
        <v>32</v>
      </c>
      <c r="R35" s="109">
        <v>82</v>
      </c>
      <c r="S35" s="109">
        <v>82</v>
      </c>
      <c r="T35" s="109">
        <v>105</v>
      </c>
    </row>
    <row r="36" spans="1:20" x14ac:dyDescent="0.25">
      <c r="A36" s="117" t="s">
        <v>41</v>
      </c>
      <c r="B36" s="118">
        <v>153</v>
      </c>
      <c r="C36" s="118">
        <v>10</v>
      </c>
      <c r="D36" s="118">
        <v>2</v>
      </c>
      <c r="E36" s="118">
        <v>6</v>
      </c>
      <c r="F36" s="118">
        <v>10</v>
      </c>
      <c r="G36" s="118">
        <v>6</v>
      </c>
      <c r="H36" s="118">
        <v>9</v>
      </c>
      <c r="I36" s="118">
        <v>15</v>
      </c>
      <c r="J36" s="118">
        <v>37</v>
      </c>
      <c r="K36" s="118">
        <v>17</v>
      </c>
      <c r="L36" s="118">
        <v>24</v>
      </c>
      <c r="M36" s="118">
        <v>12</v>
      </c>
      <c r="N36" s="118">
        <v>5</v>
      </c>
      <c r="P36" s="118">
        <v>153</v>
      </c>
      <c r="Q36" s="109">
        <v>18</v>
      </c>
      <c r="R36" s="109">
        <v>40</v>
      </c>
      <c r="S36" s="109">
        <v>54</v>
      </c>
      <c r="T36" s="109">
        <v>41</v>
      </c>
    </row>
    <row r="37" spans="1:20" s="101" customFormat="1" x14ac:dyDescent="0.25">
      <c r="A37" s="114" t="s">
        <v>59</v>
      </c>
      <c r="B37" s="115">
        <v>699</v>
      </c>
      <c r="C37" s="115">
        <v>20</v>
      </c>
      <c r="D37" s="115">
        <v>27</v>
      </c>
      <c r="E37" s="115">
        <v>27</v>
      </c>
      <c r="F37" s="115">
        <v>26</v>
      </c>
      <c r="G37" s="115">
        <v>30</v>
      </c>
      <c r="H37" s="115">
        <v>26</v>
      </c>
      <c r="I37" s="115">
        <v>74</v>
      </c>
      <c r="J37" s="115">
        <v>177</v>
      </c>
      <c r="K37" s="115">
        <v>62</v>
      </c>
      <c r="L37" s="115">
        <v>125</v>
      </c>
      <c r="M37" s="115">
        <v>79</v>
      </c>
      <c r="N37" s="115">
        <v>26</v>
      </c>
      <c r="P37" s="115">
        <v>699</v>
      </c>
      <c r="Q37" s="101">
        <v>74</v>
      </c>
      <c r="R37" s="101">
        <v>156</v>
      </c>
      <c r="S37" s="101">
        <v>239</v>
      </c>
      <c r="T37" s="101">
        <v>230</v>
      </c>
    </row>
    <row r="38" spans="1:20" x14ac:dyDescent="0.25">
      <c r="A38" s="117" t="s">
        <v>42</v>
      </c>
      <c r="B38" s="118">
        <v>236</v>
      </c>
      <c r="C38" s="118">
        <v>4</v>
      </c>
      <c r="D38" s="118">
        <v>7</v>
      </c>
      <c r="E38" s="118">
        <v>6</v>
      </c>
      <c r="F38" s="118">
        <v>6</v>
      </c>
      <c r="G38" s="118">
        <v>9</v>
      </c>
      <c r="H38" s="118">
        <v>12</v>
      </c>
      <c r="I38" s="118">
        <v>24</v>
      </c>
      <c r="J38" s="118">
        <v>60</v>
      </c>
      <c r="K38" s="118">
        <v>34</v>
      </c>
      <c r="L38" s="118">
        <v>41</v>
      </c>
      <c r="M38" s="118">
        <v>23</v>
      </c>
      <c r="N38" s="118">
        <v>10</v>
      </c>
      <c r="P38" s="118">
        <v>236</v>
      </c>
      <c r="Q38" s="109">
        <v>17</v>
      </c>
      <c r="R38" s="109">
        <v>51</v>
      </c>
      <c r="S38" s="109">
        <v>94</v>
      </c>
      <c r="T38" s="109">
        <v>74</v>
      </c>
    </row>
    <row r="39" spans="1:20" x14ac:dyDescent="0.25">
      <c r="A39" s="117" t="s">
        <v>43</v>
      </c>
      <c r="B39" s="118">
        <v>266</v>
      </c>
      <c r="C39" s="118">
        <v>11</v>
      </c>
      <c r="D39" s="118">
        <v>8</v>
      </c>
      <c r="E39" s="118">
        <v>14</v>
      </c>
      <c r="F39" s="118">
        <v>12</v>
      </c>
      <c r="G39" s="118">
        <v>10</v>
      </c>
      <c r="H39" s="118">
        <v>10</v>
      </c>
      <c r="I39" s="118">
        <v>31</v>
      </c>
      <c r="J39" s="118">
        <v>64</v>
      </c>
      <c r="K39" s="118">
        <v>16</v>
      </c>
      <c r="L39" s="118">
        <v>44</v>
      </c>
      <c r="M39" s="118">
        <v>34</v>
      </c>
      <c r="N39" s="118">
        <v>12</v>
      </c>
      <c r="P39" s="118">
        <v>266</v>
      </c>
      <c r="Q39" s="109">
        <v>33</v>
      </c>
      <c r="R39" s="109">
        <v>63</v>
      </c>
      <c r="S39" s="109">
        <v>80</v>
      </c>
      <c r="T39" s="109">
        <v>90</v>
      </c>
    </row>
    <row r="40" spans="1:20" x14ac:dyDescent="0.25">
      <c r="A40" s="117" t="s">
        <v>44</v>
      </c>
      <c r="B40" s="118">
        <v>197</v>
      </c>
      <c r="C40" s="118">
        <v>5</v>
      </c>
      <c r="D40" s="118">
        <v>12</v>
      </c>
      <c r="E40" s="118">
        <v>7</v>
      </c>
      <c r="F40" s="118">
        <v>8</v>
      </c>
      <c r="G40" s="118">
        <v>11</v>
      </c>
      <c r="H40" s="118">
        <v>4</v>
      </c>
      <c r="I40" s="118">
        <v>19</v>
      </c>
      <c r="J40" s="118">
        <v>53</v>
      </c>
      <c r="K40" s="118">
        <v>12</v>
      </c>
      <c r="L40" s="118">
        <v>40</v>
      </c>
      <c r="M40" s="118">
        <v>22</v>
      </c>
      <c r="N40" s="118">
        <v>4</v>
      </c>
      <c r="P40" s="118">
        <v>197</v>
      </c>
      <c r="Q40" s="109">
        <v>24</v>
      </c>
      <c r="R40" s="109">
        <v>42</v>
      </c>
      <c r="S40" s="109">
        <v>65</v>
      </c>
      <c r="T40" s="109">
        <v>66</v>
      </c>
    </row>
    <row r="41" spans="1:20" s="101" customFormat="1" x14ac:dyDescent="0.25">
      <c r="A41" s="114" t="s">
        <v>61</v>
      </c>
      <c r="B41" s="115">
        <v>4146</v>
      </c>
      <c r="C41" s="115">
        <v>171</v>
      </c>
      <c r="D41" s="115">
        <v>171</v>
      </c>
      <c r="E41" s="115">
        <v>211</v>
      </c>
      <c r="F41" s="115">
        <v>167</v>
      </c>
      <c r="G41" s="115">
        <v>139</v>
      </c>
      <c r="H41" s="115">
        <v>160</v>
      </c>
      <c r="I41" s="115">
        <v>566</v>
      </c>
      <c r="J41" s="115">
        <v>897</v>
      </c>
      <c r="K41" s="115">
        <v>351</v>
      </c>
      <c r="L41" s="115">
        <v>754</v>
      </c>
      <c r="M41" s="115">
        <v>416</v>
      </c>
      <c r="N41" s="115">
        <v>143</v>
      </c>
      <c r="P41" s="115">
        <v>4146</v>
      </c>
      <c r="Q41" s="101">
        <v>553</v>
      </c>
      <c r="R41" s="101">
        <v>1032</v>
      </c>
      <c r="S41" s="101">
        <v>1248</v>
      </c>
      <c r="T41" s="101">
        <v>1313</v>
      </c>
    </row>
    <row r="44" spans="1:20" x14ac:dyDescent="0.25">
      <c r="A44" s="111">
        <v>2011</v>
      </c>
      <c r="B44" s="112"/>
      <c r="C44" s="112"/>
      <c r="D44" s="112"/>
      <c r="E44" s="112"/>
      <c r="F44" s="112"/>
      <c r="G44" s="112"/>
      <c r="H44" s="112"/>
      <c r="I44" s="112"/>
      <c r="J44" s="112"/>
      <c r="K44" s="112"/>
      <c r="L44" s="112"/>
      <c r="M44" s="112"/>
      <c r="N44" s="112"/>
      <c r="P44" s="112"/>
    </row>
    <row r="45" spans="1:20" x14ac:dyDescent="0.25">
      <c r="A45" s="113" t="s">
        <v>57</v>
      </c>
      <c r="B45" s="120">
        <v>1616</v>
      </c>
      <c r="C45" s="120">
        <v>109</v>
      </c>
      <c r="D45" s="120">
        <v>85</v>
      </c>
      <c r="E45" s="120">
        <v>93</v>
      </c>
      <c r="F45" s="120">
        <v>94</v>
      </c>
      <c r="G45" s="120">
        <v>81</v>
      </c>
      <c r="H45" s="120">
        <v>71</v>
      </c>
      <c r="I45" s="120">
        <v>277</v>
      </c>
      <c r="J45" s="120">
        <v>336</v>
      </c>
      <c r="K45" s="120">
        <v>136</v>
      </c>
      <c r="L45" s="120">
        <v>187</v>
      </c>
      <c r="M45" s="120">
        <v>107</v>
      </c>
      <c r="N45" s="120">
        <v>40</v>
      </c>
      <c r="P45" s="120">
        <v>1616</v>
      </c>
      <c r="Q45" s="109">
        <v>287</v>
      </c>
      <c r="R45" s="109">
        <v>523</v>
      </c>
      <c r="S45" s="109">
        <v>472</v>
      </c>
      <c r="T45" s="109">
        <v>334</v>
      </c>
    </row>
    <row r="46" spans="1:20" x14ac:dyDescent="0.25">
      <c r="A46" s="113" t="s">
        <v>58</v>
      </c>
      <c r="B46" s="120">
        <v>1131</v>
      </c>
      <c r="C46" s="120">
        <v>75</v>
      </c>
      <c r="D46" s="120">
        <v>65</v>
      </c>
      <c r="E46" s="120">
        <v>48</v>
      </c>
      <c r="F46" s="120">
        <v>56</v>
      </c>
      <c r="G46" s="120">
        <v>50</v>
      </c>
      <c r="H46" s="120">
        <v>41</v>
      </c>
      <c r="I46" s="120">
        <v>159</v>
      </c>
      <c r="J46" s="120">
        <v>272</v>
      </c>
      <c r="K46" s="120">
        <v>112</v>
      </c>
      <c r="L46" s="120">
        <v>149</v>
      </c>
      <c r="M46" s="120">
        <v>84</v>
      </c>
      <c r="N46" s="120">
        <v>20</v>
      </c>
      <c r="P46" s="120">
        <v>1131</v>
      </c>
      <c r="Q46" s="109">
        <v>188</v>
      </c>
      <c r="R46" s="109">
        <v>306</v>
      </c>
      <c r="S46" s="109">
        <v>384</v>
      </c>
      <c r="T46" s="109">
        <v>253</v>
      </c>
    </row>
    <row r="47" spans="1:20" x14ac:dyDescent="0.25">
      <c r="A47" s="113" t="s">
        <v>60</v>
      </c>
      <c r="B47" s="120">
        <v>848</v>
      </c>
      <c r="C47" s="120">
        <v>20</v>
      </c>
      <c r="D47" s="120">
        <v>28</v>
      </c>
      <c r="E47" s="120">
        <v>43</v>
      </c>
      <c r="F47" s="120">
        <v>47</v>
      </c>
      <c r="G47" s="120">
        <v>33</v>
      </c>
      <c r="H47" s="120">
        <v>32</v>
      </c>
      <c r="I47" s="120">
        <v>114</v>
      </c>
      <c r="J47" s="120">
        <v>163</v>
      </c>
      <c r="K47" s="120">
        <v>87</v>
      </c>
      <c r="L47" s="120">
        <v>151</v>
      </c>
      <c r="M47" s="120">
        <v>101</v>
      </c>
      <c r="N47" s="120">
        <v>29</v>
      </c>
      <c r="P47" s="120">
        <v>848</v>
      </c>
      <c r="Q47" s="109">
        <v>91</v>
      </c>
      <c r="R47" s="109">
        <v>226</v>
      </c>
      <c r="S47" s="109">
        <v>250</v>
      </c>
      <c r="T47" s="109">
        <v>281</v>
      </c>
    </row>
    <row r="48" spans="1:20" x14ac:dyDescent="0.25">
      <c r="A48" s="113" t="s">
        <v>59</v>
      </c>
      <c r="B48" s="120">
        <v>775</v>
      </c>
      <c r="C48" s="120">
        <v>32</v>
      </c>
      <c r="D48" s="120">
        <v>32</v>
      </c>
      <c r="E48" s="120">
        <v>43</v>
      </c>
      <c r="F48" s="120">
        <v>51</v>
      </c>
      <c r="G48" s="120">
        <v>30</v>
      </c>
      <c r="H48" s="120">
        <v>25</v>
      </c>
      <c r="I48" s="120">
        <v>124</v>
      </c>
      <c r="J48" s="120">
        <v>159</v>
      </c>
      <c r="K48" s="120">
        <v>83</v>
      </c>
      <c r="L48" s="120">
        <v>113</v>
      </c>
      <c r="M48" s="120">
        <v>61</v>
      </c>
      <c r="N48" s="120">
        <v>22</v>
      </c>
      <c r="P48" s="120">
        <v>775</v>
      </c>
      <c r="Q48" s="109">
        <v>107</v>
      </c>
      <c r="R48" s="109">
        <v>230</v>
      </c>
      <c r="S48" s="109">
        <v>242</v>
      </c>
      <c r="T48" s="109">
        <v>196</v>
      </c>
    </row>
    <row r="49" spans="1:20" s="101" customFormat="1" x14ac:dyDescent="0.25">
      <c r="A49" s="114" t="s">
        <v>61</v>
      </c>
      <c r="B49" s="121">
        <v>4370</v>
      </c>
      <c r="C49" s="121">
        <v>236</v>
      </c>
      <c r="D49" s="121">
        <v>210</v>
      </c>
      <c r="E49" s="121">
        <v>227</v>
      </c>
      <c r="F49" s="121">
        <v>248</v>
      </c>
      <c r="G49" s="121">
        <v>194</v>
      </c>
      <c r="H49" s="121">
        <v>169</v>
      </c>
      <c r="I49" s="121">
        <v>674</v>
      </c>
      <c r="J49" s="121">
        <v>930</v>
      </c>
      <c r="K49" s="121">
        <v>418</v>
      </c>
      <c r="L49" s="121">
        <v>600</v>
      </c>
      <c r="M49" s="121">
        <v>353</v>
      </c>
      <c r="N49" s="121">
        <v>111</v>
      </c>
      <c r="P49" s="121">
        <v>4370</v>
      </c>
      <c r="Q49" s="101">
        <v>673</v>
      </c>
      <c r="R49" s="101">
        <v>1285</v>
      </c>
      <c r="S49" s="101">
        <v>1348</v>
      </c>
      <c r="T49" s="101">
        <v>1064</v>
      </c>
    </row>
    <row r="50" spans="1:20" s="101" customFormat="1" x14ac:dyDescent="0.25">
      <c r="A50" s="114"/>
      <c r="B50" s="112"/>
      <c r="C50" s="112"/>
      <c r="D50" s="112"/>
      <c r="E50" s="112"/>
      <c r="F50" s="112"/>
      <c r="G50" s="112"/>
      <c r="H50" s="112"/>
      <c r="I50" s="112"/>
      <c r="J50" s="112"/>
      <c r="K50" s="112"/>
      <c r="L50" s="112"/>
      <c r="M50" s="112"/>
      <c r="N50" s="112"/>
      <c r="P50" s="112"/>
    </row>
    <row r="51" spans="1:20" s="101" customFormat="1" x14ac:dyDescent="0.25">
      <c r="A51" s="114" t="s">
        <v>52</v>
      </c>
      <c r="B51" s="115">
        <v>75922</v>
      </c>
      <c r="C51" s="115">
        <v>3472</v>
      </c>
      <c r="D51" s="115">
        <v>3346</v>
      </c>
      <c r="E51" s="115">
        <v>3642</v>
      </c>
      <c r="F51" s="115">
        <v>6632</v>
      </c>
      <c r="G51" s="115">
        <v>8191</v>
      </c>
      <c r="H51" s="115">
        <v>3614</v>
      </c>
      <c r="I51" s="115">
        <v>11283</v>
      </c>
      <c r="J51" s="115">
        <v>14463</v>
      </c>
      <c r="K51" s="115">
        <v>5574</v>
      </c>
      <c r="L51" s="115">
        <v>8418</v>
      </c>
      <c r="M51" s="115">
        <v>5151</v>
      </c>
      <c r="N51" s="115">
        <v>2136</v>
      </c>
      <c r="P51" s="115">
        <v>75922</v>
      </c>
      <c r="Q51" s="101">
        <v>10460</v>
      </c>
      <c r="R51" s="101">
        <v>29720</v>
      </c>
      <c r="S51" s="101">
        <v>20037</v>
      </c>
      <c r="T51" s="101">
        <v>15705</v>
      </c>
    </row>
    <row r="52" spans="1:20" s="101" customFormat="1" x14ac:dyDescent="0.25">
      <c r="A52" s="114"/>
      <c r="B52" s="112"/>
      <c r="C52" s="112"/>
      <c r="D52" s="112"/>
      <c r="E52" s="112"/>
      <c r="F52" s="112"/>
      <c r="G52" s="112"/>
      <c r="H52" s="112"/>
      <c r="I52" s="112"/>
      <c r="J52" s="112"/>
      <c r="K52" s="112"/>
      <c r="L52" s="112"/>
      <c r="M52" s="112"/>
      <c r="N52" s="112"/>
      <c r="P52" s="112"/>
    </row>
    <row r="53" spans="1:20" s="101" customFormat="1" x14ac:dyDescent="0.25">
      <c r="A53" s="116" t="s">
        <v>215</v>
      </c>
      <c r="B53" s="115">
        <v>3063456</v>
      </c>
      <c r="C53" s="115">
        <v>178301</v>
      </c>
      <c r="D53" s="115">
        <v>163079</v>
      </c>
      <c r="E53" s="115">
        <v>177748</v>
      </c>
      <c r="F53" s="115">
        <v>199120</v>
      </c>
      <c r="G53" s="115">
        <v>211924</v>
      </c>
      <c r="H53" s="115">
        <v>185728</v>
      </c>
      <c r="I53" s="115">
        <v>570894</v>
      </c>
      <c r="J53" s="115">
        <v>609233</v>
      </c>
      <c r="K53" s="115">
        <v>204885</v>
      </c>
      <c r="L53" s="115">
        <v>300550</v>
      </c>
      <c r="M53" s="115">
        <v>187434</v>
      </c>
      <c r="N53" s="115">
        <v>74560</v>
      </c>
      <c r="P53" s="115">
        <v>3063456</v>
      </c>
      <c r="Q53" s="101">
        <v>519128</v>
      </c>
      <c r="R53" s="101">
        <v>1167666</v>
      </c>
      <c r="S53" s="101">
        <v>814118</v>
      </c>
      <c r="T53" s="101">
        <v>562544</v>
      </c>
    </row>
    <row r="54" spans="1:20" x14ac:dyDescent="0.25">
      <c r="A54" s="116"/>
      <c r="B54" s="112"/>
      <c r="C54" s="112"/>
      <c r="D54" s="112"/>
      <c r="E54" s="112"/>
      <c r="F54" s="112"/>
      <c r="G54" s="112"/>
      <c r="H54" s="112"/>
      <c r="I54" s="112"/>
      <c r="J54" s="112"/>
      <c r="K54" s="112"/>
      <c r="L54" s="112"/>
      <c r="M54" s="112"/>
      <c r="N54" s="112"/>
      <c r="P54" s="112"/>
    </row>
    <row r="55" spans="1:20" x14ac:dyDescent="0.25">
      <c r="A55" s="117" t="s">
        <v>45</v>
      </c>
      <c r="B55" s="118">
        <v>2045</v>
      </c>
      <c r="C55" s="118">
        <v>70</v>
      </c>
      <c r="D55" s="118">
        <v>74</v>
      </c>
      <c r="E55" s="118">
        <v>99</v>
      </c>
      <c r="F55" s="118">
        <v>114</v>
      </c>
      <c r="G55" s="118">
        <v>78</v>
      </c>
      <c r="H55" s="118">
        <v>74</v>
      </c>
      <c r="I55" s="118">
        <v>267</v>
      </c>
      <c r="J55" s="118">
        <v>492</v>
      </c>
      <c r="K55" s="118">
        <v>232</v>
      </c>
      <c r="L55" s="118">
        <v>301</v>
      </c>
      <c r="M55" s="118">
        <v>174</v>
      </c>
      <c r="N55" s="118">
        <v>70</v>
      </c>
      <c r="P55" s="118">
        <v>2045</v>
      </c>
      <c r="Q55" s="109">
        <v>243</v>
      </c>
      <c r="R55" s="109">
        <v>533</v>
      </c>
      <c r="S55" s="109">
        <v>724</v>
      </c>
      <c r="T55" s="109">
        <v>545</v>
      </c>
    </row>
    <row r="56" spans="1:20" x14ac:dyDescent="0.25">
      <c r="A56" s="117" t="s">
        <v>46</v>
      </c>
      <c r="B56" s="122">
        <v>4677</v>
      </c>
      <c r="C56" s="122">
        <v>259</v>
      </c>
      <c r="D56" s="122">
        <v>242</v>
      </c>
      <c r="E56" s="122">
        <v>235</v>
      </c>
      <c r="F56" s="122">
        <v>251</v>
      </c>
      <c r="G56" s="122">
        <v>207</v>
      </c>
      <c r="H56" s="122">
        <v>191</v>
      </c>
      <c r="I56" s="122">
        <v>719</v>
      </c>
      <c r="J56" s="122">
        <v>996</v>
      </c>
      <c r="K56" s="122">
        <v>443</v>
      </c>
      <c r="L56" s="122">
        <v>632</v>
      </c>
      <c r="M56" s="122">
        <v>387</v>
      </c>
      <c r="N56" s="122">
        <v>115</v>
      </c>
      <c r="P56" s="122">
        <v>4677</v>
      </c>
      <c r="Q56" s="109">
        <v>736</v>
      </c>
      <c r="R56" s="109">
        <v>1368</v>
      </c>
      <c r="S56" s="109">
        <v>1439</v>
      </c>
      <c r="T56" s="109">
        <v>1134</v>
      </c>
    </row>
    <row r="57" spans="1:20" x14ac:dyDescent="0.25">
      <c r="A57" s="117" t="s">
        <v>47</v>
      </c>
      <c r="B57" s="118">
        <v>6722</v>
      </c>
      <c r="C57" s="118">
        <v>329</v>
      </c>
      <c r="D57" s="118">
        <v>316</v>
      </c>
      <c r="E57" s="118">
        <v>334</v>
      </c>
      <c r="F57" s="118">
        <v>365</v>
      </c>
      <c r="G57" s="118">
        <v>285</v>
      </c>
      <c r="H57" s="118">
        <v>265</v>
      </c>
      <c r="I57" s="118">
        <v>986</v>
      </c>
      <c r="J57" s="118">
        <v>1488</v>
      </c>
      <c r="K57" s="118">
        <v>675</v>
      </c>
      <c r="L57" s="118">
        <v>933</v>
      </c>
      <c r="M57" s="118">
        <v>561</v>
      </c>
      <c r="N57" s="118">
        <v>185</v>
      </c>
      <c r="P57" s="118">
        <v>6722</v>
      </c>
      <c r="Q57" s="109">
        <v>979</v>
      </c>
      <c r="R57" s="109">
        <v>1901</v>
      </c>
      <c r="S57" s="109">
        <v>2163</v>
      </c>
      <c r="T57" s="109">
        <v>1679</v>
      </c>
    </row>
    <row r="58" spans="1:20" x14ac:dyDescent="0.25">
      <c r="A58" s="111"/>
      <c r="B58" s="112"/>
      <c r="C58" s="112"/>
      <c r="D58" s="112"/>
      <c r="E58" s="112"/>
      <c r="F58" s="112"/>
      <c r="G58" s="112"/>
      <c r="H58" s="112"/>
      <c r="I58" s="112"/>
      <c r="J58" s="112"/>
      <c r="K58" s="112"/>
      <c r="L58" s="112"/>
      <c r="M58" s="112"/>
      <c r="N58" s="112"/>
      <c r="P58" s="112"/>
    </row>
    <row r="59" spans="1:20" x14ac:dyDescent="0.25">
      <c r="A59" s="111"/>
      <c r="B59" s="112"/>
      <c r="C59" s="112"/>
      <c r="D59" s="112"/>
      <c r="E59" s="112"/>
      <c r="F59" s="112"/>
      <c r="G59" s="112"/>
      <c r="H59" s="112"/>
      <c r="I59" s="112"/>
      <c r="J59" s="112"/>
      <c r="K59" s="112"/>
      <c r="L59" s="112"/>
      <c r="M59" s="112"/>
      <c r="N59" s="112"/>
      <c r="P59" s="112"/>
    </row>
    <row r="60" spans="1:20" x14ac:dyDescent="0.25">
      <c r="A60" s="111"/>
      <c r="B60" s="112"/>
      <c r="C60" s="112"/>
      <c r="D60" s="112"/>
      <c r="E60" s="112"/>
      <c r="F60" s="112"/>
      <c r="G60" s="112"/>
      <c r="H60" s="112"/>
      <c r="I60" s="112"/>
      <c r="J60" s="112"/>
      <c r="K60" s="112"/>
      <c r="L60" s="112"/>
      <c r="M60" s="112"/>
      <c r="N60" s="112"/>
      <c r="P60" s="112"/>
    </row>
    <row r="61" spans="1:20" ht="30" x14ac:dyDescent="0.25">
      <c r="A61" s="119" t="s">
        <v>53</v>
      </c>
      <c r="B61" s="118">
        <v>56075912</v>
      </c>
      <c r="C61" s="118">
        <v>3496750</v>
      </c>
      <c r="D61" s="118">
        <v>3135711</v>
      </c>
      <c r="E61" s="118">
        <v>3258677</v>
      </c>
      <c r="F61" s="118">
        <v>3539385</v>
      </c>
      <c r="G61" s="118">
        <v>3807245</v>
      </c>
      <c r="H61" s="118">
        <v>3836609</v>
      </c>
      <c r="I61" s="118">
        <v>11515165</v>
      </c>
      <c r="J61" s="118">
        <v>10886135</v>
      </c>
      <c r="K61" s="118">
        <v>3377162</v>
      </c>
      <c r="L61" s="118">
        <v>4852833</v>
      </c>
      <c r="M61" s="118">
        <v>3115552</v>
      </c>
      <c r="N61" s="118">
        <v>1254688</v>
      </c>
      <c r="P61" s="118">
        <v>56075912</v>
      </c>
      <c r="Q61" s="109">
        <v>9891138</v>
      </c>
      <c r="R61" s="109">
        <v>22698404</v>
      </c>
      <c r="S61" s="109">
        <v>14263297</v>
      </c>
      <c r="T61" s="109">
        <v>9223073</v>
      </c>
    </row>
    <row r="62" spans="1:20" x14ac:dyDescent="0.25">
      <c r="A62" s="111"/>
      <c r="B62" s="112"/>
      <c r="C62" s="112"/>
      <c r="D62" s="112"/>
      <c r="E62" s="112"/>
      <c r="F62" s="112"/>
      <c r="G62" s="112"/>
      <c r="H62" s="112"/>
      <c r="I62" s="112"/>
      <c r="J62" s="112"/>
      <c r="K62" s="112"/>
      <c r="L62" s="112"/>
      <c r="M62" s="112"/>
      <c r="N62" s="112"/>
      <c r="P62" s="112"/>
    </row>
    <row r="63" spans="1:20" s="101" customFormat="1" x14ac:dyDescent="0.25">
      <c r="A63" s="114" t="s">
        <v>57</v>
      </c>
      <c r="B63" s="123">
        <v>1616</v>
      </c>
      <c r="C63" s="123">
        <v>109</v>
      </c>
      <c r="D63" s="123">
        <v>85</v>
      </c>
      <c r="E63" s="123">
        <v>93</v>
      </c>
      <c r="F63" s="123">
        <v>94</v>
      </c>
      <c r="G63" s="123">
        <v>81</v>
      </c>
      <c r="H63" s="123">
        <v>71</v>
      </c>
      <c r="I63" s="123">
        <v>277</v>
      </c>
      <c r="J63" s="123">
        <v>336</v>
      </c>
      <c r="K63" s="123">
        <v>136</v>
      </c>
      <c r="L63" s="123">
        <v>187</v>
      </c>
      <c r="M63" s="123">
        <v>107</v>
      </c>
      <c r="N63" s="123">
        <v>40</v>
      </c>
      <c r="P63" s="123">
        <v>1616</v>
      </c>
      <c r="Q63" s="101">
        <v>287</v>
      </c>
      <c r="R63" s="101">
        <v>523</v>
      </c>
      <c r="S63" s="101">
        <v>472</v>
      </c>
      <c r="T63" s="101">
        <v>334</v>
      </c>
    </row>
    <row r="64" spans="1:20" x14ac:dyDescent="0.25">
      <c r="A64" s="117" t="s">
        <v>555</v>
      </c>
      <c r="B64" s="118">
        <v>487</v>
      </c>
      <c r="C64" s="118">
        <v>26</v>
      </c>
      <c r="D64" s="118">
        <v>24</v>
      </c>
      <c r="E64" s="118">
        <v>24</v>
      </c>
      <c r="F64" s="118">
        <v>18</v>
      </c>
      <c r="G64" s="118">
        <v>25</v>
      </c>
      <c r="H64" s="118">
        <v>22</v>
      </c>
      <c r="I64" s="118">
        <v>76</v>
      </c>
      <c r="J64" s="118">
        <v>120</v>
      </c>
      <c r="K64" s="118">
        <v>42</v>
      </c>
      <c r="L64" s="118">
        <v>67</v>
      </c>
      <c r="M64" s="118">
        <v>31</v>
      </c>
      <c r="N64" s="118">
        <v>12</v>
      </c>
      <c r="P64" s="118">
        <v>487</v>
      </c>
      <c r="Q64" s="109">
        <v>74</v>
      </c>
      <c r="R64" s="109">
        <v>141</v>
      </c>
      <c r="S64" s="109">
        <v>162</v>
      </c>
      <c r="T64" s="109">
        <v>110</v>
      </c>
    </row>
    <row r="65" spans="1:20" x14ac:dyDescent="0.25">
      <c r="A65" s="117" t="s">
        <v>556</v>
      </c>
      <c r="B65" s="118">
        <v>329</v>
      </c>
      <c r="C65" s="118">
        <v>25</v>
      </c>
      <c r="D65" s="118">
        <v>17</v>
      </c>
      <c r="E65" s="118">
        <v>13</v>
      </c>
      <c r="F65" s="118">
        <v>23</v>
      </c>
      <c r="G65" s="118">
        <v>15</v>
      </c>
      <c r="H65" s="118">
        <v>16</v>
      </c>
      <c r="I65" s="118">
        <v>48</v>
      </c>
      <c r="J65" s="118">
        <v>68</v>
      </c>
      <c r="K65" s="118">
        <v>37</v>
      </c>
      <c r="L65" s="118">
        <v>32</v>
      </c>
      <c r="M65" s="118">
        <v>27</v>
      </c>
      <c r="N65" s="118">
        <v>8</v>
      </c>
      <c r="P65" s="118">
        <v>329</v>
      </c>
      <c r="Q65" s="109">
        <v>55</v>
      </c>
      <c r="R65" s="109">
        <v>102</v>
      </c>
      <c r="S65" s="109">
        <v>105</v>
      </c>
      <c r="T65" s="109">
        <v>67</v>
      </c>
    </row>
    <row r="66" spans="1:20" x14ac:dyDescent="0.25">
      <c r="A66" s="117" t="s">
        <v>557</v>
      </c>
      <c r="B66" s="118">
        <v>260</v>
      </c>
      <c r="C66" s="118">
        <v>13</v>
      </c>
      <c r="D66" s="118">
        <v>9</v>
      </c>
      <c r="E66" s="118">
        <v>12</v>
      </c>
      <c r="F66" s="118">
        <v>15</v>
      </c>
      <c r="G66" s="118">
        <v>10</v>
      </c>
      <c r="H66" s="118">
        <v>6</v>
      </c>
      <c r="I66" s="118">
        <v>45</v>
      </c>
      <c r="J66" s="118">
        <v>52</v>
      </c>
      <c r="K66" s="118">
        <v>28</v>
      </c>
      <c r="L66" s="118">
        <v>32</v>
      </c>
      <c r="M66" s="118">
        <v>28</v>
      </c>
      <c r="N66" s="118">
        <v>10</v>
      </c>
      <c r="P66" s="118">
        <v>260</v>
      </c>
      <c r="Q66" s="109">
        <v>34</v>
      </c>
      <c r="R66" s="109">
        <v>76</v>
      </c>
      <c r="S66" s="109">
        <v>80</v>
      </c>
      <c r="T66" s="109">
        <v>70</v>
      </c>
    </row>
    <row r="67" spans="1:20" x14ac:dyDescent="0.25">
      <c r="A67" s="117" t="s">
        <v>558</v>
      </c>
      <c r="B67" s="118">
        <v>366</v>
      </c>
      <c r="C67" s="118">
        <v>30</v>
      </c>
      <c r="D67" s="118">
        <v>20</v>
      </c>
      <c r="E67" s="118">
        <v>29</v>
      </c>
      <c r="F67" s="118">
        <v>19</v>
      </c>
      <c r="G67" s="118">
        <v>18</v>
      </c>
      <c r="H67" s="118">
        <v>16</v>
      </c>
      <c r="I67" s="118">
        <v>70</v>
      </c>
      <c r="J67" s="118">
        <v>70</v>
      </c>
      <c r="K67" s="118">
        <v>24</v>
      </c>
      <c r="L67" s="118">
        <v>48</v>
      </c>
      <c r="M67" s="118">
        <v>15</v>
      </c>
      <c r="N67" s="118">
        <v>7</v>
      </c>
      <c r="P67" s="118">
        <v>366</v>
      </c>
      <c r="Q67" s="109">
        <v>79</v>
      </c>
      <c r="R67" s="109">
        <v>123</v>
      </c>
      <c r="S67" s="109">
        <v>94</v>
      </c>
      <c r="T67" s="109">
        <v>70</v>
      </c>
    </row>
    <row r="68" spans="1:20" x14ac:dyDescent="0.25">
      <c r="A68" s="117" t="s">
        <v>559</v>
      </c>
      <c r="B68" s="118">
        <v>174</v>
      </c>
      <c r="C68" s="118">
        <v>15</v>
      </c>
      <c r="D68" s="118">
        <v>15</v>
      </c>
      <c r="E68" s="118">
        <v>15</v>
      </c>
      <c r="F68" s="118">
        <v>19</v>
      </c>
      <c r="G68" s="118">
        <v>13</v>
      </c>
      <c r="H68" s="118">
        <v>11</v>
      </c>
      <c r="I68" s="118">
        <v>38</v>
      </c>
      <c r="J68" s="118">
        <v>26</v>
      </c>
      <c r="K68" s="118">
        <v>5</v>
      </c>
      <c r="L68" s="118">
        <v>8</v>
      </c>
      <c r="M68" s="118">
        <v>6</v>
      </c>
      <c r="N68" s="118">
        <v>3</v>
      </c>
      <c r="P68" s="118">
        <v>174</v>
      </c>
      <c r="Q68" s="109">
        <v>45</v>
      </c>
      <c r="R68" s="109">
        <v>81</v>
      </c>
      <c r="S68" s="109">
        <v>31</v>
      </c>
      <c r="T68" s="109">
        <v>17</v>
      </c>
    </row>
    <row r="69" spans="1:20" s="101" customFormat="1" x14ac:dyDescent="0.25">
      <c r="A69" s="114" t="s">
        <v>58</v>
      </c>
      <c r="B69" s="115">
        <v>1131</v>
      </c>
      <c r="C69" s="115">
        <v>75</v>
      </c>
      <c r="D69" s="115">
        <v>65</v>
      </c>
      <c r="E69" s="115">
        <v>48</v>
      </c>
      <c r="F69" s="115">
        <v>56</v>
      </c>
      <c r="G69" s="115">
        <v>50</v>
      </c>
      <c r="H69" s="115">
        <v>41</v>
      </c>
      <c r="I69" s="115">
        <v>159</v>
      </c>
      <c r="J69" s="115">
        <v>272</v>
      </c>
      <c r="K69" s="115">
        <v>112</v>
      </c>
      <c r="L69" s="115">
        <v>149</v>
      </c>
      <c r="M69" s="115">
        <v>84</v>
      </c>
      <c r="N69" s="115">
        <v>20</v>
      </c>
      <c r="P69" s="115">
        <v>1131</v>
      </c>
      <c r="Q69" s="101">
        <v>188</v>
      </c>
      <c r="R69" s="101">
        <v>306</v>
      </c>
      <c r="S69" s="101">
        <v>384</v>
      </c>
      <c r="T69" s="101">
        <v>253</v>
      </c>
    </row>
    <row r="70" spans="1:20" x14ac:dyDescent="0.25">
      <c r="A70" s="117" t="s">
        <v>560</v>
      </c>
      <c r="B70" s="118">
        <v>353</v>
      </c>
      <c r="C70" s="118">
        <v>29</v>
      </c>
      <c r="D70" s="118">
        <v>22</v>
      </c>
      <c r="E70" s="118">
        <v>21</v>
      </c>
      <c r="F70" s="118">
        <v>16</v>
      </c>
      <c r="G70" s="118">
        <v>22</v>
      </c>
      <c r="H70" s="118">
        <v>14</v>
      </c>
      <c r="I70" s="118">
        <v>54</v>
      </c>
      <c r="J70" s="118">
        <v>79</v>
      </c>
      <c r="K70" s="118">
        <v>27</v>
      </c>
      <c r="L70" s="118">
        <v>35</v>
      </c>
      <c r="M70" s="118">
        <v>28</v>
      </c>
      <c r="N70" s="118">
        <v>6</v>
      </c>
      <c r="P70" s="118">
        <v>353</v>
      </c>
      <c r="Q70" s="109">
        <v>72</v>
      </c>
      <c r="R70" s="109">
        <v>106</v>
      </c>
      <c r="S70" s="109">
        <v>106</v>
      </c>
      <c r="T70" s="109">
        <v>69</v>
      </c>
    </row>
    <row r="71" spans="1:20" x14ac:dyDescent="0.25">
      <c r="A71" s="117" t="s">
        <v>561</v>
      </c>
      <c r="B71" s="118">
        <v>207</v>
      </c>
      <c r="C71" s="118">
        <v>7</v>
      </c>
      <c r="D71" s="118">
        <v>11</v>
      </c>
      <c r="E71" s="118">
        <v>5</v>
      </c>
      <c r="F71" s="118">
        <v>14</v>
      </c>
      <c r="G71" s="118">
        <v>3</v>
      </c>
      <c r="H71" s="118">
        <v>0</v>
      </c>
      <c r="I71" s="118">
        <v>19</v>
      </c>
      <c r="J71" s="118">
        <v>69</v>
      </c>
      <c r="K71" s="118">
        <v>21</v>
      </c>
      <c r="L71" s="118">
        <v>40</v>
      </c>
      <c r="M71" s="118">
        <v>13</v>
      </c>
      <c r="N71" s="118">
        <v>5</v>
      </c>
      <c r="P71" s="118">
        <v>207</v>
      </c>
      <c r="Q71" s="109">
        <v>23</v>
      </c>
      <c r="R71" s="109">
        <v>36</v>
      </c>
      <c r="S71" s="109">
        <v>90</v>
      </c>
      <c r="T71" s="109">
        <v>58</v>
      </c>
    </row>
    <row r="72" spans="1:20" x14ac:dyDescent="0.25">
      <c r="A72" s="117" t="s">
        <v>562</v>
      </c>
      <c r="B72" s="118">
        <v>238</v>
      </c>
      <c r="C72" s="118">
        <v>10</v>
      </c>
      <c r="D72" s="118">
        <v>16</v>
      </c>
      <c r="E72" s="118">
        <v>11</v>
      </c>
      <c r="F72" s="118">
        <v>8</v>
      </c>
      <c r="G72" s="118">
        <v>4</v>
      </c>
      <c r="H72" s="118">
        <v>10</v>
      </c>
      <c r="I72" s="118">
        <v>37</v>
      </c>
      <c r="J72" s="118">
        <v>44</v>
      </c>
      <c r="K72" s="118">
        <v>31</v>
      </c>
      <c r="L72" s="118">
        <v>36</v>
      </c>
      <c r="M72" s="118">
        <v>25</v>
      </c>
      <c r="N72" s="118">
        <v>6</v>
      </c>
      <c r="P72" s="118">
        <v>238</v>
      </c>
      <c r="Q72" s="109">
        <v>37</v>
      </c>
      <c r="R72" s="109">
        <v>59</v>
      </c>
      <c r="S72" s="109">
        <v>75</v>
      </c>
      <c r="T72" s="109">
        <v>67</v>
      </c>
    </row>
    <row r="73" spans="1:20" x14ac:dyDescent="0.25">
      <c r="A73" s="117" t="s">
        <v>563</v>
      </c>
      <c r="B73" s="118">
        <v>333</v>
      </c>
      <c r="C73" s="118">
        <v>29</v>
      </c>
      <c r="D73" s="118">
        <v>16</v>
      </c>
      <c r="E73" s="118">
        <v>11</v>
      </c>
      <c r="F73" s="118">
        <v>18</v>
      </c>
      <c r="G73" s="118">
        <v>21</v>
      </c>
      <c r="H73" s="118">
        <v>17</v>
      </c>
      <c r="I73" s="118">
        <v>49</v>
      </c>
      <c r="J73" s="118">
        <v>80</v>
      </c>
      <c r="K73" s="118">
        <v>33</v>
      </c>
      <c r="L73" s="118">
        <v>38</v>
      </c>
      <c r="M73" s="118">
        <v>18</v>
      </c>
      <c r="N73" s="118">
        <v>3</v>
      </c>
      <c r="P73" s="118">
        <v>333</v>
      </c>
      <c r="Q73" s="109">
        <v>56</v>
      </c>
      <c r="R73" s="109">
        <v>105</v>
      </c>
      <c r="S73" s="109">
        <v>113</v>
      </c>
      <c r="T73" s="109">
        <v>59</v>
      </c>
    </row>
    <row r="74" spans="1:20" s="101" customFormat="1" x14ac:dyDescent="0.25">
      <c r="A74" s="114" t="s">
        <v>60</v>
      </c>
      <c r="B74" s="115">
        <v>848</v>
      </c>
      <c r="C74" s="115">
        <v>20</v>
      </c>
      <c r="D74" s="115">
        <v>28</v>
      </c>
      <c r="E74" s="115">
        <v>43</v>
      </c>
      <c r="F74" s="115">
        <v>47</v>
      </c>
      <c r="G74" s="115">
        <v>33</v>
      </c>
      <c r="H74" s="115">
        <v>32</v>
      </c>
      <c r="I74" s="115">
        <v>114</v>
      </c>
      <c r="J74" s="115">
        <v>163</v>
      </c>
      <c r="K74" s="115">
        <v>87</v>
      </c>
      <c r="L74" s="115">
        <v>151</v>
      </c>
      <c r="M74" s="115">
        <v>101</v>
      </c>
      <c r="N74" s="115">
        <v>29</v>
      </c>
      <c r="P74" s="115">
        <v>848</v>
      </c>
      <c r="Q74" s="101">
        <v>91</v>
      </c>
      <c r="R74" s="101">
        <v>226</v>
      </c>
      <c r="S74" s="101">
        <v>250</v>
      </c>
      <c r="T74" s="101">
        <v>281</v>
      </c>
    </row>
    <row r="75" spans="1:20" x14ac:dyDescent="0.25">
      <c r="A75" s="117" t="s">
        <v>564</v>
      </c>
      <c r="B75" s="118">
        <v>388</v>
      </c>
      <c r="C75" s="118">
        <v>7</v>
      </c>
      <c r="D75" s="118">
        <v>8</v>
      </c>
      <c r="E75" s="118">
        <v>24</v>
      </c>
      <c r="F75" s="118">
        <v>21</v>
      </c>
      <c r="G75" s="118">
        <v>11</v>
      </c>
      <c r="H75" s="118">
        <v>6</v>
      </c>
      <c r="I75" s="118">
        <v>51</v>
      </c>
      <c r="J75" s="118">
        <v>67</v>
      </c>
      <c r="K75" s="118">
        <v>43</v>
      </c>
      <c r="L75" s="118">
        <v>81</v>
      </c>
      <c r="M75" s="118">
        <v>58</v>
      </c>
      <c r="N75" s="118">
        <v>11</v>
      </c>
      <c r="P75" s="118">
        <v>388</v>
      </c>
      <c r="Q75" s="109">
        <v>39</v>
      </c>
      <c r="R75" s="109">
        <v>89</v>
      </c>
      <c r="S75" s="109">
        <v>110</v>
      </c>
      <c r="T75" s="109">
        <v>150</v>
      </c>
    </row>
    <row r="76" spans="1:20" x14ac:dyDescent="0.25">
      <c r="A76" s="117" t="s">
        <v>565</v>
      </c>
      <c r="B76" s="118">
        <v>292</v>
      </c>
      <c r="C76" s="118">
        <v>13</v>
      </c>
      <c r="D76" s="118">
        <v>14</v>
      </c>
      <c r="E76" s="118">
        <v>13</v>
      </c>
      <c r="F76" s="118">
        <v>8</v>
      </c>
      <c r="G76" s="118">
        <v>14</v>
      </c>
      <c r="H76" s="118">
        <v>20</v>
      </c>
      <c r="I76" s="118">
        <v>44</v>
      </c>
      <c r="J76" s="118">
        <v>59</v>
      </c>
      <c r="K76" s="118">
        <v>28</v>
      </c>
      <c r="L76" s="118">
        <v>36</v>
      </c>
      <c r="M76" s="118">
        <v>31</v>
      </c>
      <c r="N76" s="118">
        <v>12</v>
      </c>
      <c r="P76" s="118">
        <v>292</v>
      </c>
      <c r="Q76" s="109">
        <v>40</v>
      </c>
      <c r="R76" s="109">
        <v>86</v>
      </c>
      <c r="S76" s="109">
        <v>87</v>
      </c>
      <c r="T76" s="109">
        <v>79</v>
      </c>
    </row>
    <row r="77" spans="1:20" x14ac:dyDescent="0.25">
      <c r="A77" s="117" t="s">
        <v>566</v>
      </c>
      <c r="B77" s="118">
        <v>168</v>
      </c>
      <c r="C77" s="118">
        <v>0</v>
      </c>
      <c r="D77" s="118">
        <v>6</v>
      </c>
      <c r="E77" s="118">
        <v>6</v>
      </c>
      <c r="F77" s="118">
        <v>18</v>
      </c>
      <c r="G77" s="118">
        <v>8</v>
      </c>
      <c r="H77" s="118">
        <v>6</v>
      </c>
      <c r="I77" s="118">
        <v>19</v>
      </c>
      <c r="J77" s="118">
        <v>37</v>
      </c>
      <c r="K77" s="118">
        <v>16</v>
      </c>
      <c r="L77" s="118">
        <v>34</v>
      </c>
      <c r="M77" s="118">
        <v>12</v>
      </c>
      <c r="N77" s="118">
        <v>6</v>
      </c>
      <c r="P77" s="118">
        <v>168</v>
      </c>
      <c r="Q77" s="109">
        <v>12</v>
      </c>
      <c r="R77" s="109">
        <v>51</v>
      </c>
      <c r="S77" s="109">
        <v>53</v>
      </c>
      <c r="T77" s="109">
        <v>52</v>
      </c>
    </row>
    <row r="78" spans="1:20" s="101" customFormat="1" x14ac:dyDescent="0.25">
      <c r="A78" s="114" t="s">
        <v>59</v>
      </c>
      <c r="B78" s="115">
        <v>775</v>
      </c>
      <c r="C78" s="115">
        <v>32</v>
      </c>
      <c r="D78" s="115">
        <v>32</v>
      </c>
      <c r="E78" s="115">
        <v>43</v>
      </c>
      <c r="F78" s="115">
        <v>51</v>
      </c>
      <c r="G78" s="115">
        <v>30</v>
      </c>
      <c r="H78" s="115">
        <v>25</v>
      </c>
      <c r="I78" s="115">
        <v>124</v>
      </c>
      <c r="J78" s="115">
        <v>159</v>
      </c>
      <c r="K78" s="115">
        <v>83</v>
      </c>
      <c r="L78" s="115">
        <v>113</v>
      </c>
      <c r="M78" s="115">
        <v>61</v>
      </c>
      <c r="N78" s="115">
        <v>22</v>
      </c>
      <c r="P78" s="115">
        <v>775</v>
      </c>
      <c r="Q78" s="101">
        <v>107</v>
      </c>
      <c r="R78" s="101">
        <v>230</v>
      </c>
      <c r="S78" s="101">
        <v>242</v>
      </c>
      <c r="T78" s="101">
        <v>196</v>
      </c>
    </row>
    <row r="79" spans="1:20" x14ac:dyDescent="0.25">
      <c r="A79" s="117" t="s">
        <v>567</v>
      </c>
      <c r="B79" s="118">
        <v>255</v>
      </c>
      <c r="C79" s="118">
        <v>5</v>
      </c>
      <c r="D79" s="118">
        <v>6</v>
      </c>
      <c r="E79" s="118">
        <v>13</v>
      </c>
      <c r="F79" s="118">
        <v>20</v>
      </c>
      <c r="G79" s="118">
        <v>14</v>
      </c>
      <c r="H79" s="118">
        <v>10</v>
      </c>
      <c r="I79" s="118">
        <v>36</v>
      </c>
      <c r="J79" s="118">
        <v>67</v>
      </c>
      <c r="K79" s="118">
        <v>26</v>
      </c>
      <c r="L79" s="118">
        <v>33</v>
      </c>
      <c r="M79" s="118">
        <v>17</v>
      </c>
      <c r="N79" s="118">
        <v>8</v>
      </c>
      <c r="P79" s="118">
        <v>255</v>
      </c>
      <c r="Q79" s="109">
        <v>24</v>
      </c>
      <c r="R79" s="109">
        <v>80</v>
      </c>
      <c r="S79" s="109">
        <v>93</v>
      </c>
      <c r="T79" s="109">
        <v>58</v>
      </c>
    </row>
    <row r="80" spans="1:20" x14ac:dyDescent="0.25">
      <c r="A80" s="117" t="s">
        <v>568</v>
      </c>
      <c r="B80" s="118">
        <v>305</v>
      </c>
      <c r="C80" s="118">
        <v>18</v>
      </c>
      <c r="D80" s="118">
        <v>19</v>
      </c>
      <c r="E80" s="118">
        <v>18</v>
      </c>
      <c r="F80" s="118">
        <v>22</v>
      </c>
      <c r="G80" s="118">
        <v>7</v>
      </c>
      <c r="H80" s="118">
        <v>9</v>
      </c>
      <c r="I80" s="118">
        <v>49</v>
      </c>
      <c r="J80" s="118">
        <v>53</v>
      </c>
      <c r="K80" s="118">
        <v>31</v>
      </c>
      <c r="L80" s="118">
        <v>47</v>
      </c>
      <c r="M80" s="118">
        <v>27</v>
      </c>
      <c r="N80" s="118">
        <v>5</v>
      </c>
      <c r="P80" s="118">
        <v>305</v>
      </c>
      <c r="Q80" s="109">
        <v>55</v>
      </c>
      <c r="R80" s="109">
        <v>87</v>
      </c>
      <c r="S80" s="109">
        <v>84</v>
      </c>
      <c r="T80" s="109">
        <v>79</v>
      </c>
    </row>
    <row r="81" spans="1:20" x14ac:dyDescent="0.25">
      <c r="A81" s="117" t="s">
        <v>569</v>
      </c>
      <c r="B81" s="118">
        <v>215</v>
      </c>
      <c r="C81" s="118">
        <v>9</v>
      </c>
      <c r="D81" s="118">
        <v>7</v>
      </c>
      <c r="E81" s="118">
        <v>12</v>
      </c>
      <c r="F81" s="118">
        <v>9</v>
      </c>
      <c r="G81" s="118">
        <v>9</v>
      </c>
      <c r="H81" s="118">
        <v>6</v>
      </c>
      <c r="I81" s="118">
        <v>39</v>
      </c>
      <c r="J81" s="118">
        <v>39</v>
      </c>
      <c r="K81" s="118">
        <v>26</v>
      </c>
      <c r="L81" s="118">
        <v>33</v>
      </c>
      <c r="M81" s="118">
        <v>17</v>
      </c>
      <c r="N81" s="118">
        <v>9</v>
      </c>
      <c r="P81" s="118">
        <v>215</v>
      </c>
      <c r="Q81" s="109">
        <v>28</v>
      </c>
      <c r="R81" s="109">
        <v>63</v>
      </c>
      <c r="S81" s="109">
        <v>65</v>
      </c>
      <c r="T81" s="109">
        <v>59</v>
      </c>
    </row>
    <row r="82" spans="1:20" s="101" customFormat="1" x14ac:dyDescent="0.25">
      <c r="A82" s="114" t="s">
        <v>61</v>
      </c>
      <c r="B82" s="115">
        <v>4370</v>
      </c>
      <c r="C82" s="115">
        <v>236</v>
      </c>
      <c r="D82" s="115">
        <v>210</v>
      </c>
      <c r="E82" s="115">
        <v>227</v>
      </c>
      <c r="F82" s="115">
        <v>248</v>
      </c>
      <c r="G82" s="115">
        <v>194</v>
      </c>
      <c r="H82" s="115">
        <v>169</v>
      </c>
      <c r="I82" s="115">
        <v>674</v>
      </c>
      <c r="J82" s="115">
        <v>930</v>
      </c>
      <c r="K82" s="115">
        <v>418</v>
      </c>
      <c r="L82" s="115">
        <v>600</v>
      </c>
      <c r="M82" s="115">
        <v>353</v>
      </c>
      <c r="N82" s="115">
        <v>111</v>
      </c>
      <c r="P82" s="115">
        <v>4370</v>
      </c>
      <c r="Q82" s="101">
        <v>673</v>
      </c>
      <c r="R82" s="101">
        <v>1285</v>
      </c>
      <c r="S82" s="101">
        <v>1348</v>
      </c>
      <c r="T82" s="101">
        <v>1064</v>
      </c>
    </row>
    <row r="85" spans="1:20" x14ac:dyDescent="0.25">
      <c r="A85" s="111" t="s">
        <v>570</v>
      </c>
    </row>
    <row r="86" spans="1:20" x14ac:dyDescent="0.25">
      <c r="A86" s="113" t="s">
        <v>57</v>
      </c>
      <c r="B86" s="109">
        <f>B4-B45</f>
        <v>-46</v>
      </c>
      <c r="C86" s="109">
        <f t="shared" ref="C86:N86" si="0">C4-C45</f>
        <v>-33</v>
      </c>
      <c r="D86" s="109">
        <f t="shared" si="0"/>
        <v>1</v>
      </c>
      <c r="E86" s="109">
        <f t="shared" si="0"/>
        <v>16</v>
      </c>
      <c r="F86" s="109">
        <f t="shared" si="0"/>
        <v>-33</v>
      </c>
      <c r="G86" s="109">
        <f t="shared" si="0"/>
        <v>-34</v>
      </c>
      <c r="H86" s="109">
        <f t="shared" si="0"/>
        <v>-9</v>
      </c>
      <c r="I86" s="109">
        <f t="shared" si="0"/>
        <v>-21</v>
      </c>
      <c r="J86" s="109">
        <f t="shared" si="0"/>
        <v>-30</v>
      </c>
      <c r="K86" s="109">
        <f t="shared" si="0"/>
        <v>-17</v>
      </c>
      <c r="L86" s="109">
        <f t="shared" si="0"/>
        <v>77</v>
      </c>
      <c r="M86" s="109">
        <f t="shared" si="0"/>
        <v>29</v>
      </c>
      <c r="N86" s="109">
        <f t="shared" si="0"/>
        <v>8</v>
      </c>
      <c r="P86" s="109">
        <f>P4-P45</f>
        <v>-46</v>
      </c>
      <c r="Q86" s="109">
        <v>-16</v>
      </c>
      <c r="R86" s="109">
        <v>-97</v>
      </c>
      <c r="S86" s="109">
        <v>-47</v>
      </c>
      <c r="T86" s="109">
        <v>114</v>
      </c>
    </row>
    <row r="87" spans="1:20" x14ac:dyDescent="0.25">
      <c r="A87" s="113" t="s">
        <v>58</v>
      </c>
      <c r="B87" s="109">
        <f t="shared" ref="B87:N90" si="1">B5-B46</f>
        <v>-92</v>
      </c>
      <c r="C87" s="109">
        <f t="shared" si="1"/>
        <v>-39</v>
      </c>
      <c r="D87" s="109">
        <f t="shared" si="1"/>
        <v>-22</v>
      </c>
      <c r="E87" s="109">
        <f t="shared" si="1"/>
        <v>11</v>
      </c>
      <c r="F87" s="109">
        <f t="shared" si="1"/>
        <v>-5</v>
      </c>
      <c r="G87" s="109">
        <f t="shared" si="1"/>
        <v>-17</v>
      </c>
      <c r="H87" s="109">
        <f t="shared" si="1"/>
        <v>-8</v>
      </c>
      <c r="I87" s="109">
        <f t="shared" si="1"/>
        <v>-12</v>
      </c>
      <c r="J87" s="109">
        <f t="shared" si="1"/>
        <v>-29</v>
      </c>
      <c r="K87" s="109">
        <f t="shared" si="1"/>
        <v>-24</v>
      </c>
      <c r="L87" s="109">
        <f t="shared" si="1"/>
        <v>37</v>
      </c>
      <c r="M87" s="109">
        <f t="shared" si="1"/>
        <v>16</v>
      </c>
      <c r="N87" s="109">
        <f t="shared" si="1"/>
        <v>0</v>
      </c>
      <c r="P87" s="109">
        <f t="shared" ref="P87:P90" si="2">P5-P46</f>
        <v>-92</v>
      </c>
      <c r="Q87" s="109">
        <v>-50</v>
      </c>
      <c r="R87" s="109">
        <v>-42</v>
      </c>
      <c r="S87" s="109">
        <v>-53</v>
      </c>
      <c r="T87" s="109">
        <v>53</v>
      </c>
    </row>
    <row r="88" spans="1:20" x14ac:dyDescent="0.25">
      <c r="A88" s="113" t="s">
        <v>60</v>
      </c>
      <c r="B88" s="109">
        <f t="shared" si="1"/>
        <v>-10</v>
      </c>
      <c r="C88" s="109">
        <f t="shared" si="1"/>
        <v>19</v>
      </c>
      <c r="D88" s="109">
        <f t="shared" si="1"/>
        <v>-13</v>
      </c>
      <c r="E88" s="109">
        <f t="shared" si="1"/>
        <v>-27</v>
      </c>
      <c r="F88" s="109">
        <f t="shared" si="1"/>
        <v>-18</v>
      </c>
      <c r="G88" s="109">
        <f t="shared" si="1"/>
        <v>-4</v>
      </c>
      <c r="H88" s="109">
        <f t="shared" si="1"/>
        <v>7</v>
      </c>
      <c r="I88" s="109">
        <f t="shared" si="1"/>
        <v>-25</v>
      </c>
      <c r="J88" s="109">
        <f t="shared" si="1"/>
        <v>8</v>
      </c>
      <c r="K88" s="109">
        <f t="shared" si="1"/>
        <v>-5</v>
      </c>
      <c r="L88" s="109">
        <f t="shared" si="1"/>
        <v>28</v>
      </c>
      <c r="M88" s="109">
        <f t="shared" si="1"/>
        <v>0</v>
      </c>
      <c r="N88" s="109">
        <f t="shared" si="1"/>
        <v>20</v>
      </c>
      <c r="P88" s="109">
        <f t="shared" si="2"/>
        <v>-10</v>
      </c>
      <c r="Q88" s="109">
        <v>-21</v>
      </c>
      <c r="R88" s="109">
        <v>-40</v>
      </c>
      <c r="S88" s="109">
        <v>3</v>
      </c>
      <c r="T88" s="109">
        <v>48</v>
      </c>
    </row>
    <row r="89" spans="1:20" x14ac:dyDescent="0.25">
      <c r="A89" s="113" t="s">
        <v>59</v>
      </c>
      <c r="B89" s="109">
        <f t="shared" si="1"/>
        <v>-76</v>
      </c>
      <c r="C89" s="109">
        <f t="shared" si="1"/>
        <v>-12</v>
      </c>
      <c r="D89" s="109">
        <f t="shared" si="1"/>
        <v>-5</v>
      </c>
      <c r="E89" s="109">
        <f t="shared" si="1"/>
        <v>-16</v>
      </c>
      <c r="F89" s="109">
        <f t="shared" si="1"/>
        <v>-25</v>
      </c>
      <c r="G89" s="109">
        <f t="shared" si="1"/>
        <v>0</v>
      </c>
      <c r="H89" s="109">
        <f t="shared" si="1"/>
        <v>1</v>
      </c>
      <c r="I89" s="109">
        <f t="shared" si="1"/>
        <v>-50</v>
      </c>
      <c r="J89" s="109">
        <f t="shared" si="1"/>
        <v>18</v>
      </c>
      <c r="K89" s="109">
        <f t="shared" si="1"/>
        <v>-21</v>
      </c>
      <c r="L89" s="109">
        <f t="shared" si="1"/>
        <v>12</v>
      </c>
      <c r="M89" s="109">
        <f t="shared" si="1"/>
        <v>18</v>
      </c>
      <c r="N89" s="109">
        <f t="shared" si="1"/>
        <v>4</v>
      </c>
      <c r="P89" s="109">
        <f t="shared" si="2"/>
        <v>-76</v>
      </c>
      <c r="Q89" s="109">
        <v>-33</v>
      </c>
      <c r="R89" s="109">
        <v>-74</v>
      </c>
      <c r="S89" s="109">
        <v>-3</v>
      </c>
      <c r="T89" s="109">
        <v>34</v>
      </c>
    </row>
    <row r="90" spans="1:20" s="101" customFormat="1" x14ac:dyDescent="0.25">
      <c r="A90" s="114" t="s">
        <v>61</v>
      </c>
      <c r="B90" s="101">
        <f t="shared" si="1"/>
        <v>-224</v>
      </c>
      <c r="C90" s="101">
        <f t="shared" si="1"/>
        <v>-65</v>
      </c>
      <c r="D90" s="101">
        <f t="shared" si="1"/>
        <v>-39</v>
      </c>
      <c r="E90" s="101">
        <f t="shared" si="1"/>
        <v>-16</v>
      </c>
      <c r="F90" s="101">
        <f t="shared" si="1"/>
        <v>-81</v>
      </c>
      <c r="G90" s="101">
        <f t="shared" si="1"/>
        <v>-55</v>
      </c>
      <c r="H90" s="101">
        <f t="shared" si="1"/>
        <v>-9</v>
      </c>
      <c r="I90" s="101">
        <f t="shared" si="1"/>
        <v>-108</v>
      </c>
      <c r="J90" s="101">
        <f t="shared" si="1"/>
        <v>-33</v>
      </c>
      <c r="K90" s="101">
        <f t="shared" si="1"/>
        <v>-67</v>
      </c>
      <c r="L90" s="101">
        <f t="shared" si="1"/>
        <v>154</v>
      </c>
      <c r="M90" s="101">
        <f t="shared" si="1"/>
        <v>63</v>
      </c>
      <c r="N90" s="101">
        <f t="shared" si="1"/>
        <v>32</v>
      </c>
      <c r="P90" s="101">
        <f t="shared" si="2"/>
        <v>-224</v>
      </c>
      <c r="Q90" s="101">
        <v>-120</v>
      </c>
      <c r="R90" s="101">
        <v>-253</v>
      </c>
      <c r="S90" s="101">
        <v>-100</v>
      </c>
      <c r="T90" s="101">
        <v>249</v>
      </c>
    </row>
    <row r="91" spans="1:20" s="101" customFormat="1" x14ac:dyDescent="0.25">
      <c r="A91" s="114"/>
    </row>
    <row r="92" spans="1:20" s="101" customFormat="1" x14ac:dyDescent="0.25">
      <c r="A92" s="114" t="s">
        <v>52</v>
      </c>
      <c r="B92" s="101">
        <f t="shared" ref="B92:N92" si="3">B10-B51</f>
        <v>-4447</v>
      </c>
      <c r="C92" s="101">
        <f t="shared" si="3"/>
        <v>-763</v>
      </c>
      <c r="D92" s="101">
        <f t="shared" si="3"/>
        <v>-58</v>
      </c>
      <c r="E92" s="101">
        <f t="shared" si="3"/>
        <v>-218</v>
      </c>
      <c r="F92" s="101">
        <f t="shared" si="3"/>
        <v>-1840</v>
      </c>
      <c r="G92" s="101">
        <f t="shared" si="3"/>
        <v>-1825</v>
      </c>
      <c r="H92" s="101">
        <f t="shared" si="3"/>
        <v>38</v>
      </c>
      <c r="I92" s="101">
        <f t="shared" si="3"/>
        <v>-1390</v>
      </c>
      <c r="J92" s="101">
        <f t="shared" si="3"/>
        <v>-640</v>
      </c>
      <c r="K92" s="101">
        <f t="shared" si="3"/>
        <v>-434</v>
      </c>
      <c r="L92" s="101">
        <f t="shared" si="3"/>
        <v>1524</v>
      </c>
      <c r="M92" s="101">
        <f t="shared" si="3"/>
        <v>946</v>
      </c>
      <c r="N92" s="101">
        <f t="shared" si="3"/>
        <v>213</v>
      </c>
      <c r="P92" s="101">
        <f t="shared" ref="P92" si="4">P10-P51</f>
        <v>-4447</v>
      </c>
      <c r="Q92" s="101">
        <v>-1039</v>
      </c>
      <c r="R92" s="101">
        <v>-5017</v>
      </c>
      <c r="S92" s="101">
        <v>-1074</v>
      </c>
      <c r="T92" s="101">
        <v>2683</v>
      </c>
    </row>
    <row r="93" spans="1:20" s="101" customFormat="1" x14ac:dyDescent="0.25">
      <c r="A93" s="114"/>
    </row>
    <row r="94" spans="1:20" s="101" customFormat="1" x14ac:dyDescent="0.25">
      <c r="A94" s="116" t="s">
        <v>215</v>
      </c>
      <c r="B94" s="101">
        <f t="shared" ref="B94:N94" si="5">B12-B53</f>
        <v>44037</v>
      </c>
      <c r="C94" s="101">
        <f t="shared" si="5"/>
        <v>-23215</v>
      </c>
      <c r="D94" s="101">
        <f t="shared" si="5"/>
        <v>12846</v>
      </c>
      <c r="E94" s="101">
        <f t="shared" si="5"/>
        <v>4954</v>
      </c>
      <c r="F94" s="101">
        <f t="shared" si="5"/>
        <v>-23350</v>
      </c>
      <c r="G94" s="101">
        <f t="shared" si="5"/>
        <v>-24249</v>
      </c>
      <c r="H94" s="101">
        <f t="shared" si="5"/>
        <v>732</v>
      </c>
      <c r="I94" s="101">
        <f t="shared" si="5"/>
        <v>-13097</v>
      </c>
      <c r="J94" s="101">
        <f t="shared" si="5"/>
        <v>15196</v>
      </c>
      <c r="K94" s="101">
        <f t="shared" si="5"/>
        <v>-5279</v>
      </c>
      <c r="L94" s="101">
        <f t="shared" si="5"/>
        <v>58428</v>
      </c>
      <c r="M94" s="101">
        <f t="shared" si="5"/>
        <v>33057</v>
      </c>
      <c r="N94" s="101">
        <f t="shared" si="5"/>
        <v>8014</v>
      </c>
      <c r="P94" s="101">
        <f t="shared" ref="P94" si="6">P12-P53</f>
        <v>44037</v>
      </c>
      <c r="Q94" s="101">
        <v>-5415</v>
      </c>
      <c r="R94" s="101">
        <v>-59964</v>
      </c>
      <c r="S94" s="101">
        <v>9917</v>
      </c>
      <c r="T94" s="101">
        <v>99499</v>
      </c>
    </row>
    <row r="95" spans="1:20" x14ac:dyDescent="0.25">
      <c r="A95" s="116"/>
    </row>
    <row r="96" spans="1:20" x14ac:dyDescent="0.25">
      <c r="A96" s="117" t="s">
        <v>45</v>
      </c>
      <c r="B96" s="109">
        <f t="shared" ref="B96:N98" si="7">B14-B55</f>
        <v>-61</v>
      </c>
      <c r="C96" s="109">
        <f t="shared" si="7"/>
        <v>-1</v>
      </c>
      <c r="D96" s="109">
        <f t="shared" si="7"/>
        <v>5</v>
      </c>
      <c r="E96" s="109">
        <f t="shared" si="7"/>
        <v>-31</v>
      </c>
      <c r="F96" s="109">
        <f t="shared" si="7"/>
        <v>-36</v>
      </c>
      <c r="G96" s="109">
        <f t="shared" si="7"/>
        <v>-7</v>
      </c>
      <c r="H96" s="109">
        <f t="shared" si="7"/>
        <v>10</v>
      </c>
      <c r="I96" s="109">
        <f t="shared" si="7"/>
        <v>-38</v>
      </c>
      <c r="J96" s="109">
        <f t="shared" si="7"/>
        <v>-61</v>
      </c>
      <c r="K96" s="109">
        <f t="shared" si="7"/>
        <v>-16</v>
      </c>
      <c r="L96" s="109">
        <f t="shared" si="7"/>
        <v>88</v>
      </c>
      <c r="M96" s="109">
        <f t="shared" si="7"/>
        <v>30</v>
      </c>
      <c r="N96" s="109">
        <f t="shared" si="7"/>
        <v>-4</v>
      </c>
      <c r="P96" s="109">
        <f t="shared" ref="P96:P98" si="8">P14-P55</f>
        <v>-61</v>
      </c>
      <c r="Q96" s="109">
        <v>-27</v>
      </c>
      <c r="R96" s="109">
        <v>-71</v>
      </c>
      <c r="S96" s="109">
        <v>-77</v>
      </c>
      <c r="T96" s="109">
        <v>114</v>
      </c>
    </row>
    <row r="97" spans="1:20" x14ac:dyDescent="0.25">
      <c r="A97" s="117" t="s">
        <v>46</v>
      </c>
      <c r="B97" s="109">
        <f t="shared" si="7"/>
        <v>-330</v>
      </c>
      <c r="C97" s="109">
        <f t="shared" si="7"/>
        <v>-81</v>
      </c>
      <c r="D97" s="109">
        <f t="shared" si="7"/>
        <v>-66</v>
      </c>
      <c r="E97" s="109">
        <f t="shared" si="7"/>
        <v>-8</v>
      </c>
      <c r="F97" s="109">
        <f t="shared" si="7"/>
        <v>-71</v>
      </c>
      <c r="G97" s="109">
        <f t="shared" si="7"/>
        <v>-62</v>
      </c>
      <c r="H97" s="109">
        <f t="shared" si="7"/>
        <v>-22</v>
      </c>
      <c r="I97" s="109">
        <f t="shared" si="7"/>
        <v>-122</v>
      </c>
      <c r="J97" s="109">
        <f t="shared" si="7"/>
        <v>-83</v>
      </c>
      <c r="K97" s="109">
        <f t="shared" si="7"/>
        <v>-63</v>
      </c>
      <c r="L97" s="109">
        <f t="shared" si="7"/>
        <v>156</v>
      </c>
      <c r="M97" s="109">
        <f t="shared" si="7"/>
        <v>59</v>
      </c>
      <c r="N97" s="109">
        <f t="shared" si="7"/>
        <v>33</v>
      </c>
      <c r="P97" s="109">
        <f t="shared" si="8"/>
        <v>-330</v>
      </c>
      <c r="Q97" s="109">
        <v>-155</v>
      </c>
      <c r="R97" s="109">
        <v>-277</v>
      </c>
      <c r="S97" s="109">
        <v>-146</v>
      </c>
      <c r="T97" s="109">
        <v>248</v>
      </c>
    </row>
    <row r="98" spans="1:20" x14ac:dyDescent="0.25">
      <c r="A98" s="117" t="s">
        <v>47</v>
      </c>
      <c r="B98" s="109">
        <f t="shared" si="7"/>
        <v>-392</v>
      </c>
      <c r="C98" s="109">
        <f t="shared" si="7"/>
        <v>-83</v>
      </c>
      <c r="D98" s="109">
        <f t="shared" si="7"/>
        <v>-61</v>
      </c>
      <c r="E98" s="109">
        <f t="shared" si="7"/>
        <v>-39</v>
      </c>
      <c r="F98" s="109">
        <f t="shared" si="7"/>
        <v>-107</v>
      </c>
      <c r="G98" s="109">
        <f t="shared" si="7"/>
        <v>-69</v>
      </c>
      <c r="H98" s="109">
        <f t="shared" si="7"/>
        <v>-12</v>
      </c>
      <c r="I98" s="109">
        <f t="shared" si="7"/>
        <v>-160</v>
      </c>
      <c r="J98" s="109">
        <f t="shared" si="7"/>
        <v>-144</v>
      </c>
      <c r="K98" s="109">
        <f t="shared" si="7"/>
        <v>-79</v>
      </c>
      <c r="L98" s="109">
        <f t="shared" si="7"/>
        <v>244</v>
      </c>
      <c r="M98" s="109">
        <f t="shared" si="7"/>
        <v>87</v>
      </c>
      <c r="N98" s="109">
        <f t="shared" si="7"/>
        <v>31</v>
      </c>
      <c r="P98" s="109">
        <f t="shared" si="8"/>
        <v>-392</v>
      </c>
      <c r="Q98" s="109">
        <v>-183</v>
      </c>
      <c r="R98" s="109">
        <v>-348</v>
      </c>
      <c r="S98" s="109">
        <v>-223</v>
      </c>
      <c r="T98" s="109">
        <v>362</v>
      </c>
    </row>
    <row r="99" spans="1:20" x14ac:dyDescent="0.25">
      <c r="A99" s="117"/>
    </row>
    <row r="100" spans="1:20" x14ac:dyDescent="0.25">
      <c r="A100" s="117"/>
    </row>
    <row r="102" spans="1:20" ht="30" x14ac:dyDescent="0.25">
      <c r="A102" s="119" t="s">
        <v>53</v>
      </c>
      <c r="B102" s="109">
        <f t="shared" ref="B102:N102" si="9">B20-B61</f>
        <v>3521628</v>
      </c>
      <c r="C102" s="109">
        <f t="shared" si="9"/>
        <v>-264714</v>
      </c>
      <c r="D102" s="109">
        <f t="shared" si="9"/>
        <v>388914</v>
      </c>
      <c r="E102" s="109">
        <f t="shared" si="9"/>
        <v>337352</v>
      </c>
      <c r="F102" s="109">
        <f t="shared" si="9"/>
        <v>-144720</v>
      </c>
      <c r="G102" s="109">
        <f t="shared" si="9"/>
        <v>-205118</v>
      </c>
      <c r="H102" s="109">
        <f t="shared" si="9"/>
        <v>65131</v>
      </c>
      <c r="I102" s="109">
        <f t="shared" si="9"/>
        <v>371009</v>
      </c>
      <c r="J102" s="109">
        <f t="shared" si="9"/>
        <v>1055060</v>
      </c>
      <c r="K102" s="109">
        <f t="shared" si="9"/>
        <v>78442</v>
      </c>
      <c r="L102" s="109">
        <f t="shared" si="9"/>
        <v>1070288</v>
      </c>
      <c r="M102" s="109">
        <f t="shared" si="9"/>
        <v>569796</v>
      </c>
      <c r="N102" s="109">
        <f t="shared" si="9"/>
        <v>200188</v>
      </c>
      <c r="P102" s="109">
        <f t="shared" ref="P102" si="10">P20-P61</f>
        <v>3521628</v>
      </c>
      <c r="Q102" s="109">
        <v>461552</v>
      </c>
      <c r="R102" s="109">
        <v>86302</v>
      </c>
      <c r="S102" s="109">
        <v>1133502</v>
      </c>
      <c r="T102" s="109">
        <v>1840272</v>
      </c>
    </row>
    <row r="103" spans="1:20" x14ac:dyDescent="0.25">
      <c r="A103" s="116"/>
    </row>
    <row r="104" spans="1:20" s="101" customFormat="1" x14ac:dyDescent="0.25">
      <c r="A104" s="114" t="s">
        <v>57</v>
      </c>
      <c r="B104" s="101">
        <f t="shared" ref="B104:N119" si="11">B22-B63</f>
        <v>-46</v>
      </c>
      <c r="C104" s="101">
        <f t="shared" si="11"/>
        <v>-33</v>
      </c>
      <c r="D104" s="101">
        <f t="shared" si="11"/>
        <v>1</v>
      </c>
      <c r="E104" s="101">
        <f t="shared" si="11"/>
        <v>16</v>
      </c>
      <c r="F104" s="101">
        <f t="shared" si="11"/>
        <v>-33</v>
      </c>
      <c r="G104" s="101">
        <f t="shared" si="11"/>
        <v>-34</v>
      </c>
      <c r="H104" s="101">
        <f t="shared" si="11"/>
        <v>-9</v>
      </c>
      <c r="I104" s="101">
        <f t="shared" si="11"/>
        <v>-21</v>
      </c>
      <c r="J104" s="101">
        <f t="shared" si="11"/>
        <v>-30</v>
      </c>
      <c r="K104" s="101">
        <f t="shared" si="11"/>
        <v>-17</v>
      </c>
      <c r="L104" s="101">
        <f t="shared" si="11"/>
        <v>77</v>
      </c>
      <c r="M104" s="101">
        <f t="shared" si="11"/>
        <v>29</v>
      </c>
      <c r="N104" s="101">
        <f t="shared" si="11"/>
        <v>8</v>
      </c>
      <c r="P104" s="101">
        <f t="shared" ref="P104:P123" si="12">P22-P63</f>
        <v>-46</v>
      </c>
      <c r="Q104" s="101">
        <v>-16</v>
      </c>
      <c r="R104" s="101">
        <v>-97</v>
      </c>
      <c r="S104" s="101">
        <v>-47</v>
      </c>
      <c r="T104" s="101">
        <v>114</v>
      </c>
    </row>
    <row r="105" spans="1:20" x14ac:dyDescent="0.25">
      <c r="A105" s="117" t="s">
        <v>30</v>
      </c>
      <c r="B105" s="109">
        <f t="shared" si="11"/>
        <v>-4</v>
      </c>
      <c r="C105" s="109">
        <f t="shared" si="11"/>
        <v>-10</v>
      </c>
      <c r="D105" s="109">
        <f t="shared" si="11"/>
        <v>0</v>
      </c>
      <c r="E105" s="109">
        <f t="shared" si="11"/>
        <v>7</v>
      </c>
      <c r="F105" s="109">
        <f t="shared" si="11"/>
        <v>2</v>
      </c>
      <c r="G105" s="109">
        <f t="shared" si="11"/>
        <v>-8</v>
      </c>
      <c r="H105" s="109">
        <f t="shared" si="11"/>
        <v>-14</v>
      </c>
      <c r="I105" s="109">
        <f t="shared" si="11"/>
        <v>0</v>
      </c>
      <c r="J105" s="109">
        <f t="shared" si="11"/>
        <v>-28</v>
      </c>
      <c r="K105" s="109">
        <f t="shared" si="11"/>
        <v>10</v>
      </c>
      <c r="L105" s="109">
        <f t="shared" si="11"/>
        <v>18</v>
      </c>
      <c r="M105" s="109">
        <f t="shared" si="11"/>
        <v>16</v>
      </c>
      <c r="N105" s="109">
        <f t="shared" si="11"/>
        <v>3</v>
      </c>
      <c r="P105" s="109">
        <f t="shared" si="12"/>
        <v>-4</v>
      </c>
      <c r="Q105" s="109">
        <v>-3</v>
      </c>
      <c r="R105" s="109">
        <v>-20</v>
      </c>
      <c r="S105" s="109">
        <v>-18</v>
      </c>
      <c r="T105" s="109">
        <v>37</v>
      </c>
    </row>
    <row r="106" spans="1:20" x14ac:dyDescent="0.25">
      <c r="A106" s="117" t="s">
        <v>31</v>
      </c>
      <c r="B106" s="109">
        <f t="shared" si="11"/>
        <v>-28</v>
      </c>
      <c r="C106" s="109">
        <f t="shared" si="11"/>
        <v>-9</v>
      </c>
      <c r="D106" s="109">
        <f t="shared" si="11"/>
        <v>-3</v>
      </c>
      <c r="E106" s="109">
        <f t="shared" si="11"/>
        <v>8</v>
      </c>
      <c r="F106" s="109">
        <f t="shared" si="11"/>
        <v>-14</v>
      </c>
      <c r="G106" s="109">
        <f t="shared" si="11"/>
        <v>-8</v>
      </c>
      <c r="H106" s="109">
        <f t="shared" si="11"/>
        <v>-6</v>
      </c>
      <c r="I106" s="109">
        <f t="shared" si="11"/>
        <v>-5</v>
      </c>
      <c r="J106" s="109">
        <f t="shared" si="11"/>
        <v>-13</v>
      </c>
      <c r="K106" s="109">
        <f t="shared" si="11"/>
        <v>-15</v>
      </c>
      <c r="L106" s="109">
        <f t="shared" si="11"/>
        <v>38</v>
      </c>
      <c r="M106" s="109">
        <f t="shared" si="11"/>
        <v>-2</v>
      </c>
      <c r="N106" s="109">
        <f t="shared" si="11"/>
        <v>1</v>
      </c>
      <c r="P106" s="109">
        <f t="shared" si="12"/>
        <v>-28</v>
      </c>
      <c r="Q106" s="109">
        <v>-4</v>
      </c>
      <c r="R106" s="109">
        <v>-33</v>
      </c>
      <c r="S106" s="109">
        <v>-28</v>
      </c>
      <c r="T106" s="109">
        <v>37</v>
      </c>
    </row>
    <row r="107" spans="1:20" x14ac:dyDescent="0.25">
      <c r="A107" s="117" t="s">
        <v>32</v>
      </c>
      <c r="B107" s="109">
        <f t="shared" si="11"/>
        <v>2</v>
      </c>
      <c r="C107" s="109">
        <f t="shared" si="11"/>
        <v>1</v>
      </c>
      <c r="D107" s="109">
        <f t="shared" si="11"/>
        <v>-1</v>
      </c>
      <c r="E107" s="109">
        <f t="shared" si="11"/>
        <v>3</v>
      </c>
      <c r="F107" s="109">
        <f t="shared" si="11"/>
        <v>-4</v>
      </c>
      <c r="G107" s="109">
        <f t="shared" si="11"/>
        <v>-7</v>
      </c>
      <c r="H107" s="109">
        <f t="shared" si="11"/>
        <v>3</v>
      </c>
      <c r="I107" s="109">
        <f t="shared" si="11"/>
        <v>-6</v>
      </c>
      <c r="J107" s="109">
        <f t="shared" si="11"/>
        <v>1</v>
      </c>
      <c r="K107" s="109">
        <f t="shared" si="11"/>
        <v>-14</v>
      </c>
      <c r="L107" s="109">
        <f t="shared" si="11"/>
        <v>22</v>
      </c>
      <c r="M107" s="109">
        <f t="shared" si="11"/>
        <v>1</v>
      </c>
      <c r="N107" s="109">
        <f t="shared" si="11"/>
        <v>3</v>
      </c>
      <c r="P107" s="109">
        <f t="shared" si="12"/>
        <v>2</v>
      </c>
      <c r="Q107" s="109">
        <v>3</v>
      </c>
      <c r="R107" s="109">
        <v>-14</v>
      </c>
      <c r="S107" s="109">
        <v>-13</v>
      </c>
      <c r="T107" s="109">
        <v>26</v>
      </c>
    </row>
    <row r="108" spans="1:20" x14ac:dyDescent="0.25">
      <c r="A108" s="117" t="s">
        <v>33</v>
      </c>
      <c r="B108" s="109">
        <f t="shared" si="11"/>
        <v>-23</v>
      </c>
      <c r="C108" s="109">
        <f t="shared" si="11"/>
        <v>-19</v>
      </c>
      <c r="D108" s="109">
        <f t="shared" si="11"/>
        <v>-1</v>
      </c>
      <c r="E108" s="109">
        <f t="shared" si="11"/>
        <v>-1</v>
      </c>
      <c r="F108" s="109">
        <f t="shared" si="11"/>
        <v>-1</v>
      </c>
      <c r="G108" s="109">
        <f t="shared" si="11"/>
        <v>-4</v>
      </c>
      <c r="H108" s="109">
        <f t="shared" si="11"/>
        <v>0</v>
      </c>
      <c r="I108" s="109">
        <f t="shared" si="11"/>
        <v>-7</v>
      </c>
      <c r="J108" s="109">
        <f t="shared" si="11"/>
        <v>6</v>
      </c>
      <c r="K108" s="109">
        <f t="shared" si="11"/>
        <v>-6</v>
      </c>
      <c r="L108" s="109">
        <f t="shared" si="11"/>
        <v>-4</v>
      </c>
      <c r="M108" s="109">
        <f t="shared" si="11"/>
        <v>13</v>
      </c>
      <c r="N108" s="109">
        <f t="shared" si="11"/>
        <v>1</v>
      </c>
      <c r="P108" s="109">
        <f t="shared" si="12"/>
        <v>-23</v>
      </c>
      <c r="Q108" s="109">
        <v>-21</v>
      </c>
      <c r="R108" s="109">
        <v>-12</v>
      </c>
      <c r="S108" s="109">
        <v>0</v>
      </c>
      <c r="T108" s="109">
        <v>10</v>
      </c>
    </row>
    <row r="109" spans="1:20" x14ac:dyDescent="0.25">
      <c r="A109" s="117" t="s">
        <v>34</v>
      </c>
      <c r="B109" s="109">
        <f t="shared" si="11"/>
        <v>7</v>
      </c>
      <c r="C109" s="109">
        <f t="shared" si="11"/>
        <v>4</v>
      </c>
      <c r="D109" s="109">
        <f t="shared" si="11"/>
        <v>6</v>
      </c>
      <c r="E109" s="109">
        <f t="shared" si="11"/>
        <v>-1</v>
      </c>
      <c r="F109" s="109">
        <f t="shared" si="11"/>
        <v>-16</v>
      </c>
      <c r="G109" s="109">
        <f t="shared" si="11"/>
        <v>-7</v>
      </c>
      <c r="H109" s="109">
        <f t="shared" si="11"/>
        <v>8</v>
      </c>
      <c r="I109" s="109">
        <f t="shared" si="11"/>
        <v>-3</v>
      </c>
      <c r="J109" s="109">
        <f t="shared" si="11"/>
        <v>4</v>
      </c>
      <c r="K109" s="109">
        <f t="shared" si="11"/>
        <v>8</v>
      </c>
      <c r="L109" s="109">
        <f t="shared" si="11"/>
        <v>3</v>
      </c>
      <c r="M109" s="109">
        <f t="shared" si="11"/>
        <v>1</v>
      </c>
      <c r="N109" s="109">
        <f t="shared" si="11"/>
        <v>0</v>
      </c>
      <c r="P109" s="109">
        <f t="shared" si="12"/>
        <v>7</v>
      </c>
      <c r="Q109" s="109">
        <v>9</v>
      </c>
      <c r="R109" s="109">
        <v>-18</v>
      </c>
      <c r="S109" s="109">
        <v>12</v>
      </c>
      <c r="T109" s="109">
        <v>4</v>
      </c>
    </row>
    <row r="110" spans="1:20" s="101" customFormat="1" x14ac:dyDescent="0.25">
      <c r="A110" s="114" t="s">
        <v>58</v>
      </c>
      <c r="B110" s="101">
        <f t="shared" si="11"/>
        <v>-92</v>
      </c>
      <c r="C110" s="101">
        <f t="shared" si="11"/>
        <v>-39</v>
      </c>
      <c r="D110" s="101">
        <f t="shared" si="11"/>
        <v>-22</v>
      </c>
      <c r="E110" s="101">
        <f t="shared" si="11"/>
        <v>11</v>
      </c>
      <c r="F110" s="101">
        <f t="shared" si="11"/>
        <v>-5</v>
      </c>
      <c r="G110" s="101">
        <f t="shared" si="11"/>
        <v>-17</v>
      </c>
      <c r="H110" s="101">
        <f t="shared" si="11"/>
        <v>-8</v>
      </c>
      <c r="I110" s="101">
        <f t="shared" si="11"/>
        <v>-12</v>
      </c>
      <c r="J110" s="101">
        <f t="shared" si="11"/>
        <v>-29</v>
      </c>
      <c r="K110" s="101">
        <f t="shared" si="11"/>
        <v>-24</v>
      </c>
      <c r="L110" s="101">
        <f t="shared" si="11"/>
        <v>37</v>
      </c>
      <c r="M110" s="101">
        <f t="shared" si="11"/>
        <v>16</v>
      </c>
      <c r="N110" s="101">
        <f t="shared" si="11"/>
        <v>0</v>
      </c>
      <c r="P110" s="101">
        <f t="shared" si="12"/>
        <v>-92</v>
      </c>
      <c r="Q110" s="101">
        <v>-50</v>
      </c>
      <c r="R110" s="101">
        <v>-42</v>
      </c>
      <c r="S110" s="101">
        <v>-53</v>
      </c>
      <c r="T110" s="101">
        <v>53</v>
      </c>
    </row>
    <row r="111" spans="1:20" x14ac:dyDescent="0.25">
      <c r="A111" s="117" t="s">
        <v>35</v>
      </c>
      <c r="B111" s="109">
        <f t="shared" si="11"/>
        <v>-43</v>
      </c>
      <c r="C111" s="109">
        <f t="shared" si="11"/>
        <v>-13</v>
      </c>
      <c r="D111" s="109">
        <f t="shared" si="11"/>
        <v>-3</v>
      </c>
      <c r="E111" s="109">
        <f t="shared" si="11"/>
        <v>-1</v>
      </c>
      <c r="F111" s="109">
        <f t="shared" si="11"/>
        <v>1</v>
      </c>
      <c r="G111" s="109">
        <f t="shared" si="11"/>
        <v>-11</v>
      </c>
      <c r="H111" s="109">
        <f t="shared" si="11"/>
        <v>-4</v>
      </c>
      <c r="I111" s="109">
        <f t="shared" si="11"/>
        <v>-3</v>
      </c>
      <c r="J111" s="109">
        <f t="shared" si="11"/>
        <v>-17</v>
      </c>
      <c r="K111" s="109">
        <f t="shared" si="11"/>
        <v>-2</v>
      </c>
      <c r="L111" s="109">
        <f t="shared" si="11"/>
        <v>14</v>
      </c>
      <c r="M111" s="109">
        <f t="shared" si="11"/>
        <v>-5</v>
      </c>
      <c r="N111" s="109">
        <f t="shared" si="11"/>
        <v>1</v>
      </c>
      <c r="P111" s="109">
        <f t="shared" si="12"/>
        <v>-43</v>
      </c>
      <c r="Q111" s="109">
        <v>-17</v>
      </c>
      <c r="R111" s="109">
        <v>-17</v>
      </c>
      <c r="S111" s="109">
        <v>-19</v>
      </c>
      <c r="T111" s="109">
        <v>10</v>
      </c>
    </row>
    <row r="112" spans="1:20" x14ac:dyDescent="0.25">
      <c r="A112" s="117" t="s">
        <v>36</v>
      </c>
      <c r="B112" s="109">
        <f t="shared" si="11"/>
        <v>14</v>
      </c>
      <c r="C112" s="109">
        <f t="shared" si="11"/>
        <v>-4</v>
      </c>
      <c r="D112" s="109">
        <f t="shared" si="11"/>
        <v>-2</v>
      </c>
      <c r="E112" s="109">
        <f t="shared" si="11"/>
        <v>8</v>
      </c>
      <c r="F112" s="109">
        <f t="shared" si="11"/>
        <v>-4</v>
      </c>
      <c r="G112" s="109">
        <f t="shared" si="11"/>
        <v>3</v>
      </c>
      <c r="H112" s="109">
        <f t="shared" si="11"/>
        <v>9</v>
      </c>
      <c r="I112" s="109">
        <f t="shared" si="11"/>
        <v>4</v>
      </c>
      <c r="J112" s="109">
        <f t="shared" si="11"/>
        <v>-11</v>
      </c>
      <c r="K112" s="109">
        <f t="shared" si="11"/>
        <v>-6</v>
      </c>
      <c r="L112" s="109">
        <f t="shared" si="11"/>
        <v>3</v>
      </c>
      <c r="M112" s="109">
        <f t="shared" si="11"/>
        <v>16</v>
      </c>
      <c r="N112" s="109">
        <f t="shared" si="11"/>
        <v>-2</v>
      </c>
      <c r="P112" s="109">
        <f t="shared" si="12"/>
        <v>14</v>
      </c>
      <c r="Q112" s="109">
        <v>2</v>
      </c>
      <c r="R112" s="109">
        <v>12</v>
      </c>
      <c r="S112" s="109">
        <v>-17</v>
      </c>
      <c r="T112" s="109">
        <v>17</v>
      </c>
    </row>
    <row r="113" spans="1:20" x14ac:dyDescent="0.25">
      <c r="A113" s="117" t="s">
        <v>37</v>
      </c>
      <c r="B113" s="109">
        <f t="shared" si="11"/>
        <v>-10</v>
      </c>
      <c r="C113" s="109">
        <f t="shared" si="11"/>
        <v>-2</v>
      </c>
      <c r="D113" s="109">
        <f t="shared" si="11"/>
        <v>-10</v>
      </c>
      <c r="E113" s="109">
        <f t="shared" si="11"/>
        <v>-4</v>
      </c>
      <c r="F113" s="109">
        <f t="shared" si="11"/>
        <v>1</v>
      </c>
      <c r="G113" s="109">
        <f t="shared" si="11"/>
        <v>7</v>
      </c>
      <c r="H113" s="109">
        <f t="shared" si="11"/>
        <v>-1</v>
      </c>
      <c r="I113" s="109">
        <f t="shared" si="11"/>
        <v>-9</v>
      </c>
      <c r="J113" s="109">
        <f t="shared" si="11"/>
        <v>18</v>
      </c>
      <c r="K113" s="109">
        <f t="shared" si="11"/>
        <v>-14</v>
      </c>
      <c r="L113" s="109">
        <f t="shared" si="11"/>
        <v>8</v>
      </c>
      <c r="M113" s="109">
        <f t="shared" si="11"/>
        <v>-1</v>
      </c>
      <c r="N113" s="109">
        <f t="shared" si="11"/>
        <v>-3</v>
      </c>
      <c r="P113" s="109">
        <f t="shared" si="12"/>
        <v>-10</v>
      </c>
      <c r="Q113" s="109">
        <v>-16</v>
      </c>
      <c r="R113" s="109">
        <v>-2</v>
      </c>
      <c r="S113" s="109">
        <v>4</v>
      </c>
      <c r="T113" s="109">
        <v>4</v>
      </c>
    </row>
    <row r="114" spans="1:20" x14ac:dyDescent="0.25">
      <c r="A114" s="117" t="s">
        <v>38</v>
      </c>
      <c r="B114" s="109">
        <f t="shared" si="11"/>
        <v>-53</v>
      </c>
      <c r="C114" s="109">
        <f t="shared" si="11"/>
        <v>-20</v>
      </c>
      <c r="D114" s="109">
        <f t="shared" si="11"/>
        <v>-7</v>
      </c>
      <c r="E114" s="109">
        <f t="shared" si="11"/>
        <v>8</v>
      </c>
      <c r="F114" s="109">
        <f t="shared" si="11"/>
        <v>-3</v>
      </c>
      <c r="G114" s="109">
        <f t="shared" si="11"/>
        <v>-16</v>
      </c>
      <c r="H114" s="109">
        <f t="shared" si="11"/>
        <v>-12</v>
      </c>
      <c r="I114" s="109">
        <f t="shared" si="11"/>
        <v>-4</v>
      </c>
      <c r="J114" s="109">
        <f t="shared" si="11"/>
        <v>-19</v>
      </c>
      <c r="K114" s="109">
        <f t="shared" si="11"/>
        <v>-2</v>
      </c>
      <c r="L114" s="109">
        <f t="shared" si="11"/>
        <v>12</v>
      </c>
      <c r="M114" s="109">
        <f t="shared" si="11"/>
        <v>6</v>
      </c>
      <c r="N114" s="109">
        <f t="shared" si="11"/>
        <v>4</v>
      </c>
      <c r="P114" s="109">
        <f t="shared" si="12"/>
        <v>-53</v>
      </c>
      <c r="Q114" s="109">
        <v>-19</v>
      </c>
      <c r="R114" s="109">
        <v>-35</v>
      </c>
      <c r="S114" s="109">
        <v>-21</v>
      </c>
      <c r="T114" s="109">
        <v>22</v>
      </c>
    </row>
    <row r="115" spans="1:20" s="101" customFormat="1" x14ac:dyDescent="0.25">
      <c r="A115" s="114" t="s">
        <v>60</v>
      </c>
      <c r="B115" s="101">
        <f t="shared" si="11"/>
        <v>-10</v>
      </c>
      <c r="C115" s="101">
        <f t="shared" si="11"/>
        <v>19</v>
      </c>
      <c r="D115" s="101">
        <f t="shared" si="11"/>
        <v>-13</v>
      </c>
      <c r="E115" s="101">
        <f t="shared" si="11"/>
        <v>-27</v>
      </c>
      <c r="F115" s="101">
        <f t="shared" si="11"/>
        <v>-18</v>
      </c>
      <c r="G115" s="101">
        <f t="shared" si="11"/>
        <v>-4</v>
      </c>
      <c r="H115" s="101">
        <f t="shared" si="11"/>
        <v>7</v>
      </c>
      <c r="I115" s="101">
        <f t="shared" si="11"/>
        <v>-25</v>
      </c>
      <c r="J115" s="101">
        <f t="shared" si="11"/>
        <v>8</v>
      </c>
      <c r="K115" s="101">
        <f t="shared" si="11"/>
        <v>-5</v>
      </c>
      <c r="L115" s="101">
        <f t="shared" si="11"/>
        <v>28</v>
      </c>
      <c r="M115" s="101">
        <f t="shared" si="11"/>
        <v>0</v>
      </c>
      <c r="N115" s="101">
        <f t="shared" si="11"/>
        <v>20</v>
      </c>
      <c r="P115" s="101">
        <f t="shared" si="12"/>
        <v>-10</v>
      </c>
      <c r="Q115" s="101">
        <v>-21</v>
      </c>
      <c r="R115" s="101">
        <v>-40</v>
      </c>
      <c r="S115" s="101">
        <v>3</v>
      </c>
      <c r="T115" s="101">
        <v>48</v>
      </c>
    </row>
    <row r="116" spans="1:20" x14ac:dyDescent="0.25">
      <c r="A116" s="117" t="s">
        <v>39</v>
      </c>
      <c r="B116" s="109">
        <f t="shared" si="11"/>
        <v>-4</v>
      </c>
      <c r="C116" s="109">
        <f t="shared" si="11"/>
        <v>2</v>
      </c>
      <c r="D116" s="109">
        <f t="shared" si="11"/>
        <v>-4</v>
      </c>
      <c r="E116" s="109">
        <f t="shared" si="11"/>
        <v>-17</v>
      </c>
      <c r="F116" s="109">
        <f t="shared" si="11"/>
        <v>-13</v>
      </c>
      <c r="G116" s="109">
        <f t="shared" si="11"/>
        <v>2</v>
      </c>
      <c r="H116" s="109">
        <f t="shared" si="11"/>
        <v>11</v>
      </c>
      <c r="I116" s="109">
        <f t="shared" si="11"/>
        <v>-25</v>
      </c>
      <c r="J116" s="109">
        <f t="shared" si="11"/>
        <v>13</v>
      </c>
      <c r="K116" s="109">
        <f t="shared" si="11"/>
        <v>-6</v>
      </c>
      <c r="L116" s="109">
        <f t="shared" si="11"/>
        <v>10</v>
      </c>
      <c r="M116" s="109">
        <f t="shared" si="11"/>
        <v>4</v>
      </c>
      <c r="N116" s="109">
        <f t="shared" si="11"/>
        <v>19</v>
      </c>
      <c r="P116" s="109">
        <f t="shared" si="12"/>
        <v>-4</v>
      </c>
      <c r="Q116" s="109">
        <v>-19</v>
      </c>
      <c r="R116" s="109">
        <v>-25</v>
      </c>
      <c r="S116" s="109">
        <v>7</v>
      </c>
      <c r="T116" s="109">
        <v>33</v>
      </c>
    </row>
    <row r="117" spans="1:20" x14ac:dyDescent="0.25">
      <c r="A117" s="117" t="s">
        <v>40</v>
      </c>
      <c r="B117" s="109">
        <f t="shared" si="11"/>
        <v>9</v>
      </c>
      <c r="C117" s="109">
        <f t="shared" si="11"/>
        <v>7</v>
      </c>
      <c r="D117" s="109">
        <f t="shared" si="11"/>
        <v>-5</v>
      </c>
      <c r="E117" s="109">
        <f t="shared" si="11"/>
        <v>-10</v>
      </c>
      <c r="F117" s="109">
        <f t="shared" si="11"/>
        <v>3</v>
      </c>
      <c r="G117" s="109">
        <f t="shared" si="11"/>
        <v>-4</v>
      </c>
      <c r="H117" s="109">
        <f t="shared" si="11"/>
        <v>-7</v>
      </c>
      <c r="I117" s="109">
        <f t="shared" si="11"/>
        <v>4</v>
      </c>
      <c r="J117" s="109">
        <f t="shared" si="11"/>
        <v>-5</v>
      </c>
      <c r="K117" s="109">
        <f t="shared" si="11"/>
        <v>0</v>
      </c>
      <c r="L117" s="109">
        <f t="shared" si="11"/>
        <v>28</v>
      </c>
      <c r="M117" s="109">
        <f t="shared" si="11"/>
        <v>-4</v>
      </c>
      <c r="N117" s="109">
        <f t="shared" si="11"/>
        <v>2</v>
      </c>
      <c r="P117" s="109">
        <f t="shared" si="12"/>
        <v>9</v>
      </c>
      <c r="Q117" s="109">
        <v>-8</v>
      </c>
      <c r="R117" s="109">
        <v>-4</v>
      </c>
      <c r="S117" s="109">
        <v>-5</v>
      </c>
      <c r="T117" s="109">
        <v>26</v>
      </c>
    </row>
    <row r="118" spans="1:20" x14ac:dyDescent="0.25">
      <c r="A118" s="117" t="s">
        <v>41</v>
      </c>
      <c r="B118" s="109">
        <f t="shared" si="11"/>
        <v>-15</v>
      </c>
      <c r="C118" s="109">
        <f t="shared" si="11"/>
        <v>10</v>
      </c>
      <c r="D118" s="109">
        <f t="shared" si="11"/>
        <v>-4</v>
      </c>
      <c r="E118" s="109">
        <f t="shared" si="11"/>
        <v>0</v>
      </c>
      <c r="F118" s="109">
        <f t="shared" si="11"/>
        <v>-8</v>
      </c>
      <c r="G118" s="109">
        <f t="shared" si="11"/>
        <v>-2</v>
      </c>
      <c r="H118" s="109">
        <f t="shared" si="11"/>
        <v>3</v>
      </c>
      <c r="I118" s="109">
        <f t="shared" si="11"/>
        <v>-4</v>
      </c>
      <c r="J118" s="109">
        <f t="shared" si="11"/>
        <v>0</v>
      </c>
      <c r="K118" s="109">
        <f t="shared" si="11"/>
        <v>1</v>
      </c>
      <c r="L118" s="109">
        <f t="shared" si="11"/>
        <v>-10</v>
      </c>
      <c r="M118" s="109">
        <f t="shared" si="11"/>
        <v>0</v>
      </c>
      <c r="N118" s="109">
        <f t="shared" si="11"/>
        <v>-1</v>
      </c>
      <c r="P118" s="109">
        <f t="shared" si="12"/>
        <v>-15</v>
      </c>
      <c r="Q118" s="109">
        <v>6</v>
      </c>
      <c r="R118" s="109">
        <v>-11</v>
      </c>
      <c r="S118" s="109">
        <v>1</v>
      </c>
      <c r="T118" s="109">
        <v>-11</v>
      </c>
    </row>
    <row r="119" spans="1:20" s="101" customFormat="1" x14ac:dyDescent="0.25">
      <c r="A119" s="114" t="s">
        <v>59</v>
      </c>
      <c r="B119" s="101">
        <f t="shared" si="11"/>
        <v>-76</v>
      </c>
      <c r="C119" s="101">
        <f t="shared" si="11"/>
        <v>-12</v>
      </c>
      <c r="D119" s="101">
        <f t="shared" si="11"/>
        <v>-5</v>
      </c>
      <c r="E119" s="101">
        <f t="shared" si="11"/>
        <v>-16</v>
      </c>
      <c r="F119" s="101">
        <f t="shared" si="11"/>
        <v>-25</v>
      </c>
      <c r="G119" s="101">
        <f t="shared" si="11"/>
        <v>0</v>
      </c>
      <c r="H119" s="101">
        <f t="shared" si="11"/>
        <v>1</v>
      </c>
      <c r="I119" s="101">
        <f t="shared" si="11"/>
        <v>-50</v>
      </c>
      <c r="J119" s="101">
        <f t="shared" si="11"/>
        <v>18</v>
      </c>
      <c r="K119" s="101">
        <f t="shared" si="11"/>
        <v>-21</v>
      </c>
      <c r="L119" s="101">
        <f t="shared" si="11"/>
        <v>12</v>
      </c>
      <c r="M119" s="101">
        <f t="shared" si="11"/>
        <v>18</v>
      </c>
      <c r="N119" s="101">
        <f t="shared" si="11"/>
        <v>4</v>
      </c>
      <c r="P119" s="101">
        <f t="shared" si="12"/>
        <v>-76</v>
      </c>
      <c r="Q119" s="101">
        <v>-33</v>
      </c>
      <c r="R119" s="101">
        <v>-74</v>
      </c>
      <c r="S119" s="101">
        <v>-3</v>
      </c>
      <c r="T119" s="101">
        <v>34</v>
      </c>
    </row>
    <row r="120" spans="1:20" x14ac:dyDescent="0.25">
      <c r="A120" s="117" t="s">
        <v>42</v>
      </c>
      <c r="B120" s="109">
        <f t="shared" ref="B120:N123" si="13">B38-B79</f>
        <v>-19</v>
      </c>
      <c r="C120" s="109">
        <f t="shared" si="13"/>
        <v>-1</v>
      </c>
      <c r="D120" s="109">
        <f t="shared" si="13"/>
        <v>1</v>
      </c>
      <c r="E120" s="109">
        <f t="shared" si="13"/>
        <v>-7</v>
      </c>
      <c r="F120" s="109">
        <f t="shared" si="13"/>
        <v>-14</v>
      </c>
      <c r="G120" s="109">
        <f t="shared" si="13"/>
        <v>-5</v>
      </c>
      <c r="H120" s="109">
        <f t="shared" si="13"/>
        <v>2</v>
      </c>
      <c r="I120" s="109">
        <f t="shared" si="13"/>
        <v>-12</v>
      </c>
      <c r="J120" s="109">
        <f t="shared" si="13"/>
        <v>-7</v>
      </c>
      <c r="K120" s="109">
        <f t="shared" si="13"/>
        <v>8</v>
      </c>
      <c r="L120" s="109">
        <f t="shared" si="13"/>
        <v>8</v>
      </c>
      <c r="M120" s="109">
        <f t="shared" si="13"/>
        <v>6</v>
      </c>
      <c r="N120" s="109">
        <f t="shared" si="13"/>
        <v>2</v>
      </c>
      <c r="P120" s="109">
        <f t="shared" si="12"/>
        <v>-19</v>
      </c>
      <c r="Q120" s="109">
        <v>-7</v>
      </c>
      <c r="R120" s="109">
        <v>-29</v>
      </c>
      <c r="S120" s="109">
        <v>1</v>
      </c>
      <c r="T120" s="109">
        <v>16</v>
      </c>
    </row>
    <row r="121" spans="1:20" x14ac:dyDescent="0.25">
      <c r="A121" s="117" t="s">
        <v>43</v>
      </c>
      <c r="B121" s="109">
        <f t="shared" si="13"/>
        <v>-39</v>
      </c>
      <c r="C121" s="109">
        <f t="shared" si="13"/>
        <v>-7</v>
      </c>
      <c r="D121" s="109">
        <f t="shared" si="13"/>
        <v>-11</v>
      </c>
      <c r="E121" s="109">
        <f t="shared" si="13"/>
        <v>-4</v>
      </c>
      <c r="F121" s="109">
        <f t="shared" si="13"/>
        <v>-10</v>
      </c>
      <c r="G121" s="109">
        <f t="shared" si="13"/>
        <v>3</v>
      </c>
      <c r="H121" s="109">
        <f t="shared" si="13"/>
        <v>1</v>
      </c>
      <c r="I121" s="109">
        <f t="shared" si="13"/>
        <v>-18</v>
      </c>
      <c r="J121" s="109">
        <f t="shared" si="13"/>
        <v>11</v>
      </c>
      <c r="K121" s="109">
        <f t="shared" si="13"/>
        <v>-15</v>
      </c>
      <c r="L121" s="109">
        <f t="shared" si="13"/>
        <v>-3</v>
      </c>
      <c r="M121" s="109">
        <f t="shared" si="13"/>
        <v>7</v>
      </c>
      <c r="N121" s="109">
        <f t="shared" si="13"/>
        <v>7</v>
      </c>
      <c r="P121" s="109">
        <f t="shared" si="12"/>
        <v>-39</v>
      </c>
      <c r="Q121" s="109">
        <v>-22</v>
      </c>
      <c r="R121" s="109">
        <v>-24</v>
      </c>
      <c r="S121" s="109">
        <v>-4</v>
      </c>
      <c r="T121" s="109">
        <v>11</v>
      </c>
    </row>
    <row r="122" spans="1:20" x14ac:dyDescent="0.25">
      <c r="A122" s="117" t="s">
        <v>44</v>
      </c>
      <c r="B122" s="109">
        <f t="shared" si="13"/>
        <v>-18</v>
      </c>
      <c r="C122" s="109">
        <f t="shared" si="13"/>
        <v>-4</v>
      </c>
      <c r="D122" s="109">
        <f t="shared" si="13"/>
        <v>5</v>
      </c>
      <c r="E122" s="109">
        <f t="shared" si="13"/>
        <v>-5</v>
      </c>
      <c r="F122" s="109">
        <f t="shared" si="13"/>
        <v>-1</v>
      </c>
      <c r="G122" s="109">
        <f t="shared" si="13"/>
        <v>2</v>
      </c>
      <c r="H122" s="109">
        <f t="shared" si="13"/>
        <v>-2</v>
      </c>
      <c r="I122" s="109">
        <f t="shared" si="13"/>
        <v>-20</v>
      </c>
      <c r="J122" s="109">
        <f t="shared" si="13"/>
        <v>14</v>
      </c>
      <c r="K122" s="109">
        <f t="shared" si="13"/>
        <v>-14</v>
      </c>
      <c r="L122" s="109">
        <f t="shared" si="13"/>
        <v>7</v>
      </c>
      <c r="M122" s="109">
        <f t="shared" si="13"/>
        <v>5</v>
      </c>
      <c r="N122" s="109">
        <f t="shared" si="13"/>
        <v>-5</v>
      </c>
      <c r="P122" s="109">
        <f t="shared" si="12"/>
        <v>-18</v>
      </c>
      <c r="Q122" s="109">
        <v>-4</v>
      </c>
      <c r="R122" s="109">
        <v>-21</v>
      </c>
      <c r="S122" s="109">
        <v>0</v>
      </c>
      <c r="T122" s="109">
        <v>7</v>
      </c>
    </row>
    <row r="123" spans="1:20" s="101" customFormat="1" x14ac:dyDescent="0.25">
      <c r="A123" s="114" t="s">
        <v>61</v>
      </c>
      <c r="B123" s="101">
        <f t="shared" si="13"/>
        <v>-224</v>
      </c>
      <c r="C123" s="101">
        <f t="shared" si="13"/>
        <v>-65</v>
      </c>
      <c r="D123" s="101">
        <f t="shared" si="13"/>
        <v>-39</v>
      </c>
      <c r="E123" s="101">
        <f t="shared" si="13"/>
        <v>-16</v>
      </c>
      <c r="F123" s="101">
        <f t="shared" si="13"/>
        <v>-81</v>
      </c>
      <c r="G123" s="101">
        <f t="shared" si="13"/>
        <v>-55</v>
      </c>
      <c r="H123" s="101">
        <f t="shared" si="13"/>
        <v>-9</v>
      </c>
      <c r="I123" s="101">
        <f t="shared" si="13"/>
        <v>-108</v>
      </c>
      <c r="J123" s="101">
        <f t="shared" si="13"/>
        <v>-33</v>
      </c>
      <c r="K123" s="101">
        <f t="shared" si="13"/>
        <v>-67</v>
      </c>
      <c r="L123" s="101">
        <f t="shared" si="13"/>
        <v>154</v>
      </c>
      <c r="M123" s="101">
        <f t="shared" si="13"/>
        <v>63</v>
      </c>
      <c r="N123" s="101">
        <f t="shared" si="13"/>
        <v>32</v>
      </c>
      <c r="P123" s="101">
        <f t="shared" si="12"/>
        <v>-224</v>
      </c>
      <c r="Q123" s="101">
        <v>-120</v>
      </c>
      <c r="R123" s="101">
        <v>-253</v>
      </c>
      <c r="S123" s="101">
        <v>-100</v>
      </c>
      <c r="T123" s="101">
        <v>249</v>
      </c>
    </row>
    <row r="126" spans="1:20" x14ac:dyDescent="0.25">
      <c r="A126" s="111" t="s">
        <v>571</v>
      </c>
    </row>
    <row r="127" spans="1:20" x14ac:dyDescent="0.25">
      <c r="A127" s="113" t="s">
        <v>57</v>
      </c>
      <c r="B127" s="110">
        <v>-2.8465346534653466E-2</v>
      </c>
      <c r="C127" s="110">
        <v>-0.30275229357798167</v>
      </c>
      <c r="D127" s="110">
        <v>1.1764705882352941E-2</v>
      </c>
      <c r="E127" s="110">
        <v>0.17204301075268819</v>
      </c>
      <c r="F127" s="110">
        <v>-0.35106382978723405</v>
      </c>
      <c r="G127" s="110">
        <v>-0.41975308641975306</v>
      </c>
      <c r="H127" s="110">
        <v>-0.12676056338028169</v>
      </c>
      <c r="I127" s="110">
        <v>-7.5812274368231042E-2</v>
      </c>
      <c r="J127" s="110">
        <v>-8.9285714285714288E-2</v>
      </c>
      <c r="K127" s="110">
        <v>-0.125</v>
      </c>
      <c r="L127" s="110">
        <v>0.41176470588235292</v>
      </c>
      <c r="M127" s="110">
        <v>0.27102803738317754</v>
      </c>
      <c r="N127" s="110">
        <v>0.2</v>
      </c>
      <c r="O127" s="110"/>
      <c r="P127" s="110">
        <v>-2.8465346534653466E-2</v>
      </c>
      <c r="Q127" s="110">
        <v>-5.5749128919860627E-2</v>
      </c>
      <c r="R127" s="110">
        <v>-0.18546845124282982</v>
      </c>
      <c r="S127" s="110">
        <v>-9.9576271186440676E-2</v>
      </c>
      <c r="T127" s="110">
        <v>0.3413173652694611</v>
      </c>
    </row>
    <row r="128" spans="1:20" x14ac:dyDescent="0.25">
      <c r="A128" s="113" t="s">
        <v>58</v>
      </c>
      <c r="B128" s="110">
        <v>-8.1343943412908931E-2</v>
      </c>
      <c r="C128" s="110">
        <v>-0.52</v>
      </c>
      <c r="D128" s="110">
        <v>-0.33846153846153848</v>
      </c>
      <c r="E128" s="110">
        <v>0.22916666666666666</v>
      </c>
      <c r="F128" s="110">
        <v>-8.9285714285714288E-2</v>
      </c>
      <c r="G128" s="110">
        <v>-0.34</v>
      </c>
      <c r="H128" s="110">
        <v>-0.1951219512195122</v>
      </c>
      <c r="I128" s="110">
        <v>-7.5471698113207544E-2</v>
      </c>
      <c r="J128" s="110">
        <v>-0.10661764705882353</v>
      </c>
      <c r="K128" s="110">
        <v>-0.21428571428571427</v>
      </c>
      <c r="L128" s="110">
        <v>0.24832214765100671</v>
      </c>
      <c r="M128" s="110">
        <v>0.19047619047619047</v>
      </c>
      <c r="N128" s="110">
        <v>0</v>
      </c>
      <c r="O128" s="110"/>
      <c r="P128" s="110">
        <v>-8.1343943412908931E-2</v>
      </c>
      <c r="Q128" s="110">
        <v>-0.26595744680851063</v>
      </c>
      <c r="R128" s="110">
        <v>-0.13725490196078433</v>
      </c>
      <c r="S128" s="110">
        <v>-0.13802083333333334</v>
      </c>
      <c r="T128" s="110">
        <v>0.20948616600790515</v>
      </c>
    </row>
    <row r="129" spans="1:20" x14ac:dyDescent="0.25">
      <c r="A129" s="113" t="s">
        <v>60</v>
      </c>
      <c r="B129" s="110">
        <v>-1.179245283018868E-2</v>
      </c>
      <c r="C129" s="110">
        <v>0.95</v>
      </c>
      <c r="D129" s="110">
        <v>-0.4642857142857143</v>
      </c>
      <c r="E129" s="110">
        <v>-0.62790697674418605</v>
      </c>
      <c r="F129" s="110">
        <v>-0.38297872340425532</v>
      </c>
      <c r="G129" s="110">
        <v>-0.12121212121212122</v>
      </c>
      <c r="H129" s="110">
        <v>0.21875</v>
      </c>
      <c r="I129" s="110">
        <v>-0.21929824561403508</v>
      </c>
      <c r="J129" s="110">
        <v>4.9079754601226995E-2</v>
      </c>
      <c r="K129" s="110">
        <v>-5.7471264367816091E-2</v>
      </c>
      <c r="L129" s="110">
        <v>0.18543046357615894</v>
      </c>
      <c r="M129" s="110">
        <v>0</v>
      </c>
      <c r="N129" s="110">
        <v>0.68965517241379315</v>
      </c>
      <c r="O129" s="110"/>
      <c r="P129" s="110">
        <v>-1.179245283018868E-2</v>
      </c>
      <c r="Q129" s="110">
        <v>-0.23076923076923078</v>
      </c>
      <c r="R129" s="110">
        <v>-0.17699115044247787</v>
      </c>
      <c r="S129" s="110">
        <v>1.2E-2</v>
      </c>
      <c r="T129" s="110">
        <v>0.1708185053380783</v>
      </c>
    </row>
    <row r="130" spans="1:20" x14ac:dyDescent="0.25">
      <c r="A130" s="113" t="s">
        <v>59</v>
      </c>
      <c r="B130" s="110">
        <v>-9.8064516129032261E-2</v>
      </c>
      <c r="C130" s="110">
        <v>-0.375</v>
      </c>
      <c r="D130" s="110">
        <v>-0.15625</v>
      </c>
      <c r="E130" s="110">
        <v>-0.37209302325581395</v>
      </c>
      <c r="F130" s="110">
        <v>-0.49019607843137253</v>
      </c>
      <c r="G130" s="110">
        <v>0</v>
      </c>
      <c r="H130" s="110">
        <v>0.04</v>
      </c>
      <c r="I130" s="110">
        <v>-0.40322580645161288</v>
      </c>
      <c r="J130" s="110">
        <v>0.11320754716981132</v>
      </c>
      <c r="K130" s="110">
        <v>-0.25301204819277107</v>
      </c>
      <c r="L130" s="110">
        <v>0.10619469026548672</v>
      </c>
      <c r="M130" s="110">
        <v>0.29508196721311475</v>
      </c>
      <c r="N130" s="110">
        <v>0.18181818181818182</v>
      </c>
      <c r="O130" s="110"/>
      <c r="P130" s="110">
        <v>-9.8064516129032261E-2</v>
      </c>
      <c r="Q130" s="110">
        <v>-0.30841121495327101</v>
      </c>
      <c r="R130" s="110">
        <v>-0.32173913043478258</v>
      </c>
      <c r="S130" s="110">
        <v>-1.2396694214876033E-2</v>
      </c>
      <c r="T130" s="110">
        <v>0.17346938775510204</v>
      </c>
    </row>
    <row r="131" spans="1:20" s="101" customFormat="1" x14ac:dyDescent="0.25">
      <c r="A131" s="114" t="s">
        <v>61</v>
      </c>
      <c r="B131" s="104">
        <v>-5.1258581235697938E-2</v>
      </c>
      <c r="C131" s="104">
        <v>-0.27542372881355931</v>
      </c>
      <c r="D131" s="104">
        <v>-0.18571428571428572</v>
      </c>
      <c r="E131" s="104">
        <v>-7.0484581497797363E-2</v>
      </c>
      <c r="F131" s="104">
        <v>-0.32661290322580644</v>
      </c>
      <c r="G131" s="104">
        <v>-0.28350515463917525</v>
      </c>
      <c r="H131" s="104">
        <v>-5.3254437869822487E-2</v>
      </c>
      <c r="I131" s="104">
        <v>-0.16023738872403562</v>
      </c>
      <c r="J131" s="104">
        <v>-3.5483870967741936E-2</v>
      </c>
      <c r="K131" s="104">
        <v>-0.16028708133971292</v>
      </c>
      <c r="L131" s="104">
        <v>0.25666666666666665</v>
      </c>
      <c r="M131" s="104">
        <v>0.17847025495750707</v>
      </c>
      <c r="N131" s="104">
        <v>0.28828828828828829</v>
      </c>
      <c r="O131" s="104"/>
      <c r="P131" s="104">
        <v>-5.1258581235697938E-2</v>
      </c>
      <c r="Q131" s="104">
        <v>-0.17830609212481427</v>
      </c>
      <c r="R131" s="104">
        <v>-0.19688715953307392</v>
      </c>
      <c r="S131" s="104">
        <v>-7.418397626112759E-2</v>
      </c>
      <c r="T131" s="104">
        <v>0.23402255639097744</v>
      </c>
    </row>
    <row r="132" spans="1:20" s="101" customFormat="1" x14ac:dyDescent="0.25">
      <c r="A132" s="114"/>
      <c r="B132" s="104"/>
      <c r="C132" s="104"/>
      <c r="D132" s="104"/>
      <c r="E132" s="104"/>
      <c r="F132" s="104"/>
      <c r="G132" s="104"/>
      <c r="H132" s="104"/>
      <c r="I132" s="104"/>
      <c r="J132" s="104"/>
      <c r="K132" s="104"/>
      <c r="L132" s="104"/>
      <c r="M132" s="104"/>
      <c r="N132" s="104"/>
      <c r="O132" s="104"/>
      <c r="P132" s="104"/>
      <c r="Q132" s="104"/>
      <c r="R132" s="104"/>
      <c r="S132" s="104"/>
      <c r="T132" s="104"/>
    </row>
    <row r="133" spans="1:20" s="101" customFormat="1" x14ac:dyDescent="0.25">
      <c r="A133" s="114" t="s">
        <v>52</v>
      </c>
      <c r="B133" s="104">
        <v>-5.8573272569215774E-2</v>
      </c>
      <c r="C133" s="104">
        <v>-0.21975806451612903</v>
      </c>
      <c r="D133" s="104">
        <v>-1.7334130304841603E-2</v>
      </c>
      <c r="E133" s="104">
        <v>-5.9857221306974191E-2</v>
      </c>
      <c r="F133" s="104">
        <v>-0.27744270205066346</v>
      </c>
      <c r="G133" s="104">
        <v>-0.22280551825173972</v>
      </c>
      <c r="H133" s="104">
        <v>1.0514665190924184E-2</v>
      </c>
      <c r="I133" s="104">
        <v>-0.12319418594345476</v>
      </c>
      <c r="J133" s="104">
        <v>-4.4250846988868144E-2</v>
      </c>
      <c r="K133" s="104">
        <v>-7.786149982059562E-2</v>
      </c>
      <c r="L133" s="104">
        <v>0.18104062722736991</v>
      </c>
      <c r="M133" s="104">
        <v>0.18365365948359541</v>
      </c>
      <c r="N133" s="104">
        <v>9.9719101123595499E-2</v>
      </c>
      <c r="O133" s="104"/>
      <c r="P133" s="104">
        <v>-5.8573272569215774E-2</v>
      </c>
      <c r="Q133" s="104">
        <v>-9.9330783938814532E-2</v>
      </c>
      <c r="R133" s="104">
        <v>-0.16880888290713325</v>
      </c>
      <c r="S133" s="104">
        <v>-5.3600838448869592E-2</v>
      </c>
      <c r="T133" s="104">
        <v>0.17083731295765681</v>
      </c>
    </row>
    <row r="134" spans="1:20" s="101" customFormat="1" x14ac:dyDescent="0.25">
      <c r="A134" s="114"/>
      <c r="B134" s="104"/>
      <c r="C134" s="104"/>
      <c r="D134" s="104"/>
      <c r="E134" s="104"/>
      <c r="F134" s="104"/>
      <c r="G134" s="104"/>
      <c r="H134" s="104"/>
      <c r="I134" s="104"/>
      <c r="J134" s="104"/>
      <c r="K134" s="104"/>
      <c r="L134" s="104"/>
      <c r="M134" s="104"/>
      <c r="N134" s="104"/>
      <c r="O134" s="104"/>
      <c r="P134" s="104"/>
      <c r="Q134" s="104"/>
      <c r="R134" s="104"/>
      <c r="S134" s="104"/>
      <c r="T134" s="104"/>
    </row>
    <row r="135" spans="1:20" s="101" customFormat="1" x14ac:dyDescent="0.25">
      <c r="A135" s="116" t="s">
        <v>215</v>
      </c>
      <c r="B135" s="104">
        <v>1.4374941242831625E-2</v>
      </c>
      <c r="C135" s="104">
        <v>-0.13020117666193684</v>
      </c>
      <c r="D135" s="104">
        <v>7.8771638285738813E-2</v>
      </c>
      <c r="E135" s="104">
        <v>2.7870918378828453E-2</v>
      </c>
      <c r="F135" s="104">
        <v>-0.11726597026918441</v>
      </c>
      <c r="G135" s="104">
        <v>-0.11442309507181819</v>
      </c>
      <c r="H135" s="104">
        <v>3.9412474155754648E-3</v>
      </c>
      <c r="I135" s="104">
        <v>-2.2941211503361394E-2</v>
      </c>
      <c r="J135" s="104">
        <v>2.4942837961830694E-2</v>
      </c>
      <c r="K135" s="104">
        <v>-2.5765673426556363E-2</v>
      </c>
      <c r="L135" s="104">
        <v>0.19440359341207786</v>
      </c>
      <c r="M135" s="104">
        <v>0.17636608086046288</v>
      </c>
      <c r="N135" s="104">
        <v>0.10748390557939914</v>
      </c>
      <c r="O135" s="104"/>
      <c r="P135" s="104">
        <v>1.4374941242831625E-2</v>
      </c>
      <c r="Q135" s="104">
        <v>-1.0430953445007782E-2</v>
      </c>
      <c r="R135" s="104">
        <v>-5.1353726151142538E-2</v>
      </c>
      <c r="S135" s="104">
        <v>1.2181280846265529E-2</v>
      </c>
      <c r="T135" s="104">
        <v>0.17687327569043487</v>
      </c>
    </row>
    <row r="136" spans="1:20" x14ac:dyDescent="0.25">
      <c r="A136" s="116"/>
      <c r="B136" s="110"/>
      <c r="C136" s="110"/>
      <c r="D136" s="110"/>
      <c r="E136" s="110"/>
      <c r="F136" s="110"/>
      <c r="G136" s="110"/>
      <c r="H136" s="110"/>
      <c r="I136" s="110"/>
      <c r="J136" s="110"/>
      <c r="K136" s="110"/>
      <c r="L136" s="110"/>
      <c r="M136" s="110"/>
      <c r="N136" s="110"/>
      <c r="O136" s="110"/>
      <c r="P136" s="110"/>
      <c r="Q136" s="110"/>
      <c r="R136" s="110"/>
      <c r="S136" s="110"/>
      <c r="T136" s="110"/>
    </row>
    <row r="137" spans="1:20" x14ac:dyDescent="0.25">
      <c r="A137" s="117" t="s">
        <v>45</v>
      </c>
      <c r="B137" s="110">
        <v>-2.9828850855745721E-2</v>
      </c>
      <c r="C137" s="110">
        <v>-1.4285714285714285E-2</v>
      </c>
      <c r="D137" s="110">
        <v>6.7567567567567571E-2</v>
      </c>
      <c r="E137" s="110">
        <v>-0.31313131313131315</v>
      </c>
      <c r="F137" s="110">
        <v>-0.31578947368421051</v>
      </c>
      <c r="G137" s="110">
        <v>-8.9743589743589744E-2</v>
      </c>
      <c r="H137" s="110">
        <v>0.13513513513513514</v>
      </c>
      <c r="I137" s="110">
        <v>-0.14232209737827714</v>
      </c>
      <c r="J137" s="110">
        <v>-0.12398373983739837</v>
      </c>
      <c r="K137" s="110">
        <v>-6.8965517241379309E-2</v>
      </c>
      <c r="L137" s="110">
        <v>0.29235880398671099</v>
      </c>
      <c r="M137" s="110">
        <v>0.17241379310344829</v>
      </c>
      <c r="N137" s="110">
        <v>-5.7142857142857141E-2</v>
      </c>
      <c r="O137" s="110"/>
      <c r="P137" s="110">
        <v>-2.9828850855745721E-2</v>
      </c>
      <c r="Q137" s="110">
        <v>-0.1111111111111111</v>
      </c>
      <c r="R137" s="110">
        <v>-0.13320825515947468</v>
      </c>
      <c r="S137" s="110">
        <v>-0.106353591160221</v>
      </c>
      <c r="T137" s="110">
        <v>0.20917431192660552</v>
      </c>
    </row>
    <row r="138" spans="1:20" x14ac:dyDescent="0.25">
      <c r="A138" s="117" t="s">
        <v>46</v>
      </c>
      <c r="B138" s="110">
        <v>-7.0558050032071842E-2</v>
      </c>
      <c r="C138" s="110">
        <v>-0.31274131274131273</v>
      </c>
      <c r="D138" s="110">
        <v>-0.27272727272727271</v>
      </c>
      <c r="E138" s="110">
        <v>-3.4042553191489362E-2</v>
      </c>
      <c r="F138" s="110">
        <v>-0.28286852589641437</v>
      </c>
      <c r="G138" s="110">
        <v>-0.29951690821256038</v>
      </c>
      <c r="H138" s="110">
        <v>-0.11518324607329843</v>
      </c>
      <c r="I138" s="110">
        <v>-0.16968011126564672</v>
      </c>
      <c r="J138" s="110">
        <v>-8.3333333333333329E-2</v>
      </c>
      <c r="K138" s="110">
        <v>-0.14221218961625282</v>
      </c>
      <c r="L138" s="110">
        <v>0.24683544303797469</v>
      </c>
      <c r="M138" s="110">
        <v>0.15245478036175711</v>
      </c>
      <c r="N138" s="110">
        <v>0.28695652173913044</v>
      </c>
      <c r="O138" s="110"/>
      <c r="P138" s="110">
        <v>-7.0558050032071842E-2</v>
      </c>
      <c r="Q138" s="110">
        <v>-0.21059782608695651</v>
      </c>
      <c r="R138" s="110">
        <v>-0.20248538011695907</v>
      </c>
      <c r="S138" s="110">
        <v>-0.1014593467685893</v>
      </c>
      <c r="T138" s="110">
        <v>0.21869488536155202</v>
      </c>
    </row>
    <row r="139" spans="1:20" x14ac:dyDescent="0.25">
      <c r="A139" s="117" t="s">
        <v>47</v>
      </c>
      <c r="B139" s="110">
        <v>-5.8315977387682238E-2</v>
      </c>
      <c r="C139" s="110">
        <v>-0.25227963525835867</v>
      </c>
      <c r="D139" s="110">
        <v>-0.19303797468354431</v>
      </c>
      <c r="E139" s="110">
        <v>-0.11676646706586827</v>
      </c>
      <c r="F139" s="110">
        <v>-0.29315068493150687</v>
      </c>
      <c r="G139" s="110">
        <v>-0.24210526315789474</v>
      </c>
      <c r="H139" s="110">
        <v>-4.5283018867924525E-2</v>
      </c>
      <c r="I139" s="110">
        <v>-0.16227180527383367</v>
      </c>
      <c r="J139" s="110">
        <v>-9.6774193548387094E-2</v>
      </c>
      <c r="K139" s="110">
        <v>-0.11703703703703704</v>
      </c>
      <c r="L139" s="110">
        <v>0.26152197213290462</v>
      </c>
      <c r="M139" s="110">
        <v>0.15508021390374332</v>
      </c>
      <c r="N139" s="110">
        <v>0.16756756756756758</v>
      </c>
      <c r="O139" s="110"/>
      <c r="P139" s="110">
        <v>-5.8315977387682238E-2</v>
      </c>
      <c r="Q139" s="110">
        <v>-0.18692543411644535</v>
      </c>
      <c r="R139" s="110">
        <v>-0.18306154655444504</v>
      </c>
      <c r="S139" s="110">
        <v>-0.10309754969949145</v>
      </c>
      <c r="T139" s="110">
        <v>0.21560452650387135</v>
      </c>
    </row>
    <row r="140" spans="1:20" x14ac:dyDescent="0.25">
      <c r="A140" s="117"/>
      <c r="B140" s="110"/>
      <c r="C140" s="110"/>
      <c r="D140" s="110"/>
      <c r="E140" s="110"/>
      <c r="F140" s="110"/>
      <c r="G140" s="110"/>
      <c r="H140" s="110"/>
      <c r="I140" s="110"/>
      <c r="J140" s="110"/>
      <c r="K140" s="110"/>
      <c r="L140" s="110"/>
      <c r="M140" s="110"/>
      <c r="N140" s="110"/>
      <c r="O140" s="110"/>
      <c r="P140" s="110"/>
      <c r="Q140" s="110"/>
      <c r="R140" s="110"/>
      <c r="S140" s="110"/>
      <c r="T140" s="110"/>
    </row>
    <row r="141" spans="1:20" x14ac:dyDescent="0.25">
      <c r="A141" s="117"/>
      <c r="B141" s="110"/>
      <c r="C141" s="110"/>
      <c r="D141" s="110"/>
      <c r="E141" s="110"/>
      <c r="F141" s="110"/>
      <c r="G141" s="110"/>
      <c r="H141" s="110"/>
      <c r="I141" s="110"/>
      <c r="J141" s="110"/>
      <c r="K141" s="110"/>
      <c r="L141" s="110"/>
      <c r="M141" s="110"/>
      <c r="N141" s="110"/>
      <c r="O141" s="110"/>
      <c r="P141" s="110"/>
      <c r="Q141" s="110"/>
      <c r="R141" s="110"/>
      <c r="S141" s="110"/>
      <c r="T141" s="110"/>
    </row>
    <row r="142" spans="1:20" x14ac:dyDescent="0.25">
      <c r="B142" s="110"/>
      <c r="C142" s="110"/>
      <c r="D142" s="110"/>
      <c r="E142" s="110"/>
      <c r="F142" s="110"/>
      <c r="G142" s="110"/>
      <c r="H142" s="110"/>
      <c r="I142" s="110"/>
      <c r="J142" s="110"/>
      <c r="K142" s="110"/>
      <c r="L142" s="110"/>
      <c r="M142" s="110"/>
      <c r="N142" s="110"/>
      <c r="O142" s="110"/>
      <c r="P142" s="110"/>
      <c r="Q142" s="110"/>
      <c r="R142" s="110"/>
      <c r="S142" s="110"/>
      <c r="T142" s="110"/>
    </row>
    <row r="143" spans="1:20" ht="30" x14ac:dyDescent="0.25">
      <c r="A143" s="119" t="s">
        <v>53</v>
      </c>
      <c r="B143" s="110">
        <v>6.2801082932008312E-2</v>
      </c>
      <c r="C143" s="110">
        <v>-7.5702866947880171E-2</v>
      </c>
      <c r="D143" s="110">
        <v>0.12402737369610911</v>
      </c>
      <c r="E143" s="110">
        <v>0.10352422163964087</v>
      </c>
      <c r="F143" s="110">
        <v>-4.0888459435749432E-2</v>
      </c>
      <c r="G143" s="110">
        <v>-5.3875702771951896E-2</v>
      </c>
      <c r="H143" s="110">
        <v>1.6976189129515151E-2</v>
      </c>
      <c r="I143" s="110">
        <v>3.2219164901241104E-2</v>
      </c>
      <c r="J143" s="110">
        <v>9.6917776602990863E-2</v>
      </c>
      <c r="K143" s="110">
        <v>2.3227194905071181E-2</v>
      </c>
      <c r="L143" s="110">
        <v>0.22054911017955903</v>
      </c>
      <c r="M143" s="110">
        <v>0.18288765522128983</v>
      </c>
      <c r="N143" s="110">
        <v>0.15955201611874825</v>
      </c>
      <c r="O143" s="110"/>
      <c r="P143" s="110">
        <v>6.2801082932008312E-2</v>
      </c>
      <c r="Q143" s="110">
        <v>4.6663184761955599E-2</v>
      </c>
      <c r="R143" s="110">
        <v>3.8021175409513374E-3</v>
      </c>
      <c r="S143" s="110">
        <v>7.9469844875276738E-2</v>
      </c>
      <c r="T143" s="110">
        <v>0.1995291590991419</v>
      </c>
    </row>
    <row r="144" spans="1:20" x14ac:dyDescent="0.25">
      <c r="A144" s="116"/>
      <c r="B144" s="110"/>
      <c r="C144" s="110"/>
      <c r="D144" s="110"/>
      <c r="E144" s="110"/>
      <c r="F144" s="110"/>
      <c r="G144" s="110"/>
      <c r="H144" s="110"/>
      <c r="I144" s="110"/>
      <c r="J144" s="110"/>
      <c r="K144" s="110"/>
      <c r="L144" s="110"/>
      <c r="M144" s="110"/>
      <c r="N144" s="110"/>
      <c r="O144" s="110"/>
      <c r="P144" s="110"/>
      <c r="Q144" s="110"/>
      <c r="R144" s="110"/>
      <c r="S144" s="110"/>
      <c r="T144" s="110"/>
    </row>
    <row r="145" spans="1:20" s="101" customFormat="1" x14ac:dyDescent="0.25">
      <c r="A145" s="114" t="s">
        <v>57</v>
      </c>
      <c r="B145" s="104">
        <v>-2.8465346534653466E-2</v>
      </c>
      <c r="C145" s="104">
        <v>-0.30275229357798167</v>
      </c>
      <c r="D145" s="104">
        <v>1.1764705882352941E-2</v>
      </c>
      <c r="E145" s="104">
        <v>0.17204301075268819</v>
      </c>
      <c r="F145" s="104">
        <v>-0.35106382978723405</v>
      </c>
      <c r="G145" s="104">
        <v>-0.41975308641975306</v>
      </c>
      <c r="H145" s="104">
        <v>-0.12676056338028169</v>
      </c>
      <c r="I145" s="104">
        <v>-7.5812274368231042E-2</v>
      </c>
      <c r="J145" s="104">
        <v>-8.9285714285714288E-2</v>
      </c>
      <c r="K145" s="104">
        <v>-0.125</v>
      </c>
      <c r="L145" s="104">
        <v>0.41176470588235292</v>
      </c>
      <c r="M145" s="104">
        <v>0.27102803738317754</v>
      </c>
      <c r="N145" s="104">
        <v>0.2</v>
      </c>
      <c r="O145" s="104"/>
      <c r="P145" s="104">
        <v>-2.8465346534653466E-2</v>
      </c>
      <c r="Q145" s="104">
        <v>-5.5749128919860627E-2</v>
      </c>
      <c r="R145" s="104">
        <v>-0.18546845124282982</v>
      </c>
      <c r="S145" s="104">
        <v>-9.9576271186440676E-2</v>
      </c>
      <c r="T145" s="104">
        <v>0.3413173652694611</v>
      </c>
    </row>
    <row r="146" spans="1:20" x14ac:dyDescent="0.25">
      <c r="A146" s="117" t="s">
        <v>30</v>
      </c>
      <c r="B146" s="110">
        <v>-8.2135523613963042E-3</v>
      </c>
      <c r="C146" s="110">
        <v>-0.38461538461538464</v>
      </c>
      <c r="D146" s="110">
        <v>0</v>
      </c>
      <c r="E146" s="110">
        <v>0.29166666666666669</v>
      </c>
      <c r="F146" s="110">
        <v>0.1111111111111111</v>
      </c>
      <c r="G146" s="110">
        <v>-0.32</v>
      </c>
      <c r="H146" s="110">
        <v>-0.63636363636363635</v>
      </c>
      <c r="I146" s="110">
        <v>0</v>
      </c>
      <c r="J146" s="110">
        <v>-0.23333333333333334</v>
      </c>
      <c r="K146" s="110">
        <v>0.23809523809523808</v>
      </c>
      <c r="L146" s="110">
        <v>0.26865671641791045</v>
      </c>
      <c r="M146" s="110">
        <v>0.5161290322580645</v>
      </c>
      <c r="N146" s="110">
        <v>0.25</v>
      </c>
      <c r="O146" s="110"/>
      <c r="P146" s="110">
        <v>-8.2135523613963042E-3</v>
      </c>
      <c r="Q146" s="110">
        <v>-4.0540540540540543E-2</v>
      </c>
      <c r="R146" s="110">
        <v>-0.14184397163120568</v>
      </c>
      <c r="S146" s="110">
        <v>-0.1111111111111111</v>
      </c>
      <c r="T146" s="110">
        <v>0.33636363636363636</v>
      </c>
    </row>
    <row r="147" spans="1:20" x14ac:dyDescent="0.25">
      <c r="A147" s="117" t="s">
        <v>31</v>
      </c>
      <c r="B147" s="110">
        <v>-8.5106382978723402E-2</v>
      </c>
      <c r="C147" s="110">
        <v>-0.36</v>
      </c>
      <c r="D147" s="110">
        <v>-0.17647058823529413</v>
      </c>
      <c r="E147" s="110">
        <v>0.61538461538461542</v>
      </c>
      <c r="F147" s="110">
        <v>-0.60869565217391308</v>
      </c>
      <c r="G147" s="110">
        <v>-0.53333333333333333</v>
      </c>
      <c r="H147" s="110">
        <v>-0.375</v>
      </c>
      <c r="I147" s="110">
        <v>-0.10416666666666667</v>
      </c>
      <c r="J147" s="110">
        <v>-0.19117647058823528</v>
      </c>
      <c r="K147" s="110">
        <v>-0.40540540540540543</v>
      </c>
      <c r="L147" s="110">
        <v>1.1875</v>
      </c>
      <c r="M147" s="110">
        <v>-7.407407407407407E-2</v>
      </c>
      <c r="N147" s="110">
        <v>0.125</v>
      </c>
      <c r="O147" s="110"/>
      <c r="P147" s="110">
        <v>-8.5106382978723402E-2</v>
      </c>
      <c r="Q147" s="110">
        <v>-7.2727272727272724E-2</v>
      </c>
      <c r="R147" s="110">
        <v>-0.3235294117647059</v>
      </c>
      <c r="S147" s="110">
        <v>-0.26666666666666666</v>
      </c>
      <c r="T147" s="110">
        <v>0.55223880597014929</v>
      </c>
    </row>
    <row r="148" spans="1:20" x14ac:dyDescent="0.25">
      <c r="A148" s="117" t="s">
        <v>32</v>
      </c>
      <c r="B148" s="110">
        <v>7.6923076923076927E-3</v>
      </c>
      <c r="C148" s="110">
        <v>7.6923076923076927E-2</v>
      </c>
      <c r="D148" s="110">
        <v>-0.1111111111111111</v>
      </c>
      <c r="E148" s="110">
        <v>0.25</v>
      </c>
      <c r="F148" s="110">
        <v>-0.26666666666666666</v>
      </c>
      <c r="G148" s="110">
        <v>-0.7</v>
      </c>
      <c r="H148" s="110">
        <v>0.5</v>
      </c>
      <c r="I148" s="110">
        <v>-0.13333333333333333</v>
      </c>
      <c r="J148" s="110">
        <v>1.9230769230769232E-2</v>
      </c>
      <c r="K148" s="110">
        <v>-0.5</v>
      </c>
      <c r="L148" s="110">
        <v>0.6875</v>
      </c>
      <c r="M148" s="110">
        <v>3.5714285714285712E-2</v>
      </c>
      <c r="N148" s="110">
        <v>0.3</v>
      </c>
      <c r="O148" s="110"/>
      <c r="P148" s="110">
        <v>7.6923076923076927E-3</v>
      </c>
      <c r="Q148" s="110">
        <v>8.8235294117647065E-2</v>
      </c>
      <c r="R148" s="110">
        <v>-0.18421052631578946</v>
      </c>
      <c r="S148" s="110">
        <v>-0.16250000000000001</v>
      </c>
      <c r="T148" s="110">
        <v>0.37142857142857144</v>
      </c>
    </row>
    <row r="149" spans="1:20" x14ac:dyDescent="0.25">
      <c r="A149" s="117" t="s">
        <v>33</v>
      </c>
      <c r="B149" s="110">
        <v>-6.2841530054644809E-2</v>
      </c>
      <c r="C149" s="110">
        <v>-0.6333333333333333</v>
      </c>
      <c r="D149" s="110">
        <v>-0.05</v>
      </c>
      <c r="E149" s="110">
        <v>-3.4482758620689655E-2</v>
      </c>
      <c r="F149" s="110">
        <v>-5.2631578947368418E-2</v>
      </c>
      <c r="G149" s="110">
        <v>-0.22222222222222221</v>
      </c>
      <c r="H149" s="110">
        <v>0</v>
      </c>
      <c r="I149" s="110">
        <v>-0.1</v>
      </c>
      <c r="J149" s="110">
        <v>8.5714285714285715E-2</v>
      </c>
      <c r="K149" s="110">
        <v>-0.25</v>
      </c>
      <c r="L149" s="110">
        <v>-8.3333333333333329E-2</v>
      </c>
      <c r="M149" s="110">
        <v>0.8666666666666667</v>
      </c>
      <c r="N149" s="110">
        <v>0.14285714285714285</v>
      </c>
      <c r="O149" s="110"/>
      <c r="P149" s="110">
        <v>-6.2841530054644809E-2</v>
      </c>
      <c r="Q149" s="110">
        <v>-0.26582278481012656</v>
      </c>
      <c r="R149" s="110">
        <v>-9.7560975609756101E-2</v>
      </c>
      <c r="S149" s="110">
        <v>0</v>
      </c>
      <c r="T149" s="110">
        <v>0.14285714285714285</v>
      </c>
    </row>
    <row r="150" spans="1:20" x14ac:dyDescent="0.25">
      <c r="A150" s="117" t="s">
        <v>34</v>
      </c>
      <c r="B150" s="110">
        <v>4.0229885057471264E-2</v>
      </c>
      <c r="C150" s="110">
        <v>0.26666666666666666</v>
      </c>
      <c r="D150" s="110">
        <v>0.4</v>
      </c>
      <c r="E150" s="110">
        <v>-6.6666666666666666E-2</v>
      </c>
      <c r="F150" s="110">
        <v>-0.84210526315789469</v>
      </c>
      <c r="G150" s="110">
        <v>-0.53846153846153844</v>
      </c>
      <c r="H150" s="110">
        <v>0.72727272727272729</v>
      </c>
      <c r="I150" s="110">
        <v>-7.8947368421052627E-2</v>
      </c>
      <c r="J150" s="110">
        <v>0.15384615384615385</v>
      </c>
      <c r="K150" s="110">
        <v>1.6</v>
      </c>
      <c r="L150" s="110">
        <v>0.375</v>
      </c>
      <c r="M150" s="110">
        <v>0.16666666666666666</v>
      </c>
      <c r="N150" s="110">
        <v>0</v>
      </c>
      <c r="O150" s="110"/>
      <c r="P150" s="110">
        <v>4.0229885057471264E-2</v>
      </c>
      <c r="Q150" s="110">
        <v>0.2</v>
      </c>
      <c r="R150" s="110">
        <v>-0.22222222222222221</v>
      </c>
      <c r="S150" s="110">
        <v>0.38709677419354838</v>
      </c>
      <c r="T150" s="110">
        <v>0.23529411764705882</v>
      </c>
    </row>
    <row r="151" spans="1:20" s="101" customFormat="1" x14ac:dyDescent="0.25">
      <c r="A151" s="114" t="s">
        <v>58</v>
      </c>
      <c r="B151" s="104">
        <v>-8.1343943412908931E-2</v>
      </c>
      <c r="C151" s="104">
        <v>-0.52</v>
      </c>
      <c r="D151" s="104">
        <v>-0.33846153846153848</v>
      </c>
      <c r="E151" s="104">
        <v>0.22916666666666666</v>
      </c>
      <c r="F151" s="104">
        <v>-8.9285714285714288E-2</v>
      </c>
      <c r="G151" s="104">
        <v>-0.34</v>
      </c>
      <c r="H151" s="104">
        <v>-0.1951219512195122</v>
      </c>
      <c r="I151" s="104">
        <v>-7.5471698113207544E-2</v>
      </c>
      <c r="J151" s="104">
        <v>-0.10661764705882353</v>
      </c>
      <c r="K151" s="104">
        <v>-0.21428571428571427</v>
      </c>
      <c r="L151" s="104">
        <v>0.24832214765100671</v>
      </c>
      <c r="M151" s="104">
        <v>0.19047619047619047</v>
      </c>
      <c r="N151" s="104">
        <v>0</v>
      </c>
      <c r="O151" s="104"/>
      <c r="P151" s="104">
        <v>-8.1343943412908931E-2</v>
      </c>
      <c r="Q151" s="104">
        <v>-0.26595744680851063</v>
      </c>
      <c r="R151" s="104">
        <v>-0.13725490196078433</v>
      </c>
      <c r="S151" s="104">
        <v>-0.13802083333333334</v>
      </c>
      <c r="T151" s="104">
        <v>0.20948616600790515</v>
      </c>
    </row>
    <row r="152" spans="1:20" x14ac:dyDescent="0.25">
      <c r="A152" s="117" t="s">
        <v>35</v>
      </c>
      <c r="B152" s="110">
        <v>-0.12181303116147309</v>
      </c>
      <c r="C152" s="110">
        <v>-0.44827586206896552</v>
      </c>
      <c r="D152" s="110">
        <v>-0.13636363636363635</v>
      </c>
      <c r="E152" s="110">
        <v>-4.7619047619047616E-2</v>
      </c>
      <c r="F152" s="110">
        <v>6.25E-2</v>
      </c>
      <c r="G152" s="110">
        <v>-0.5</v>
      </c>
      <c r="H152" s="110">
        <v>-0.2857142857142857</v>
      </c>
      <c r="I152" s="110">
        <v>-5.5555555555555552E-2</v>
      </c>
      <c r="J152" s="110">
        <v>-0.21518987341772153</v>
      </c>
      <c r="K152" s="110">
        <v>-7.407407407407407E-2</v>
      </c>
      <c r="L152" s="110">
        <v>0.4</v>
      </c>
      <c r="M152" s="110">
        <v>-0.17857142857142858</v>
      </c>
      <c r="N152" s="110">
        <v>0.16666666666666666</v>
      </c>
      <c r="O152" s="110"/>
      <c r="P152" s="110">
        <v>-0.12181303116147309</v>
      </c>
      <c r="Q152" s="110">
        <v>-0.2361111111111111</v>
      </c>
      <c r="R152" s="110">
        <v>-0.16037735849056603</v>
      </c>
      <c r="S152" s="110">
        <v>-0.17924528301886791</v>
      </c>
      <c r="T152" s="110">
        <v>0.14492753623188406</v>
      </c>
    </row>
    <row r="153" spans="1:20" x14ac:dyDescent="0.25">
      <c r="A153" s="117" t="s">
        <v>36</v>
      </c>
      <c r="B153" s="110">
        <v>6.7632850241545889E-2</v>
      </c>
      <c r="C153" s="110">
        <v>-0.5714285714285714</v>
      </c>
      <c r="D153" s="110">
        <v>-0.18181818181818182</v>
      </c>
      <c r="E153" s="110">
        <v>1.6</v>
      </c>
      <c r="F153" s="110">
        <v>-0.2857142857142857</v>
      </c>
      <c r="G153" s="110">
        <v>1</v>
      </c>
      <c r="H153" s="110" t="e">
        <v>#DIV/0!</v>
      </c>
      <c r="I153" s="110">
        <v>0.21052631578947367</v>
      </c>
      <c r="J153" s="110">
        <v>-0.15942028985507245</v>
      </c>
      <c r="K153" s="110">
        <v>-0.2857142857142857</v>
      </c>
      <c r="L153" s="110">
        <v>7.4999999999999997E-2</v>
      </c>
      <c r="M153" s="110">
        <v>1.2307692307692308</v>
      </c>
      <c r="N153" s="110">
        <v>-0.4</v>
      </c>
      <c r="O153" s="110"/>
      <c r="P153" s="110">
        <v>6.7632850241545889E-2</v>
      </c>
      <c r="Q153" s="110">
        <v>8.6956521739130432E-2</v>
      </c>
      <c r="R153" s="110">
        <v>0.33333333333333331</v>
      </c>
      <c r="S153" s="110">
        <v>-0.18888888888888888</v>
      </c>
      <c r="T153" s="110">
        <v>0.29310344827586204</v>
      </c>
    </row>
    <row r="154" spans="1:20" x14ac:dyDescent="0.25">
      <c r="A154" s="117" t="s">
        <v>37</v>
      </c>
      <c r="B154" s="110">
        <v>-4.2016806722689079E-2</v>
      </c>
      <c r="C154" s="110">
        <v>-0.2</v>
      </c>
      <c r="D154" s="110">
        <v>-0.625</v>
      </c>
      <c r="E154" s="110">
        <v>-0.36363636363636365</v>
      </c>
      <c r="F154" s="110">
        <v>0.125</v>
      </c>
      <c r="G154" s="110">
        <v>1.75</v>
      </c>
      <c r="H154" s="110">
        <v>-0.1</v>
      </c>
      <c r="I154" s="110">
        <v>-0.24324324324324326</v>
      </c>
      <c r="J154" s="110">
        <v>0.40909090909090912</v>
      </c>
      <c r="K154" s="110">
        <v>-0.45161290322580644</v>
      </c>
      <c r="L154" s="110">
        <v>0.22222222222222221</v>
      </c>
      <c r="M154" s="110">
        <v>-0.04</v>
      </c>
      <c r="N154" s="110">
        <v>-0.5</v>
      </c>
      <c r="O154" s="110"/>
      <c r="P154" s="110">
        <v>-4.2016806722689079E-2</v>
      </c>
      <c r="Q154" s="110">
        <v>-0.43243243243243246</v>
      </c>
      <c r="R154" s="110">
        <v>-3.3898305084745763E-2</v>
      </c>
      <c r="S154" s="110">
        <v>5.3333333333333337E-2</v>
      </c>
      <c r="T154" s="110">
        <v>5.9701492537313432E-2</v>
      </c>
    </row>
    <row r="155" spans="1:20" x14ac:dyDescent="0.25">
      <c r="A155" s="117" t="s">
        <v>38</v>
      </c>
      <c r="B155" s="110">
        <v>-0.15915915915915915</v>
      </c>
      <c r="C155" s="110">
        <v>-0.68965517241379315</v>
      </c>
      <c r="D155" s="110">
        <v>-0.4375</v>
      </c>
      <c r="E155" s="110">
        <v>0.72727272727272729</v>
      </c>
      <c r="F155" s="110">
        <v>-0.16666666666666666</v>
      </c>
      <c r="G155" s="110">
        <v>-0.76190476190476186</v>
      </c>
      <c r="H155" s="110">
        <v>-0.70588235294117652</v>
      </c>
      <c r="I155" s="110">
        <v>-8.1632653061224483E-2</v>
      </c>
      <c r="J155" s="110">
        <v>-0.23749999999999999</v>
      </c>
      <c r="K155" s="110">
        <v>-6.0606060606060608E-2</v>
      </c>
      <c r="L155" s="110">
        <v>0.31578947368421051</v>
      </c>
      <c r="M155" s="110">
        <v>0.33333333333333331</v>
      </c>
      <c r="N155" s="110">
        <v>1.3333333333333333</v>
      </c>
      <c r="O155" s="110"/>
      <c r="P155" s="110">
        <v>-0.15915915915915915</v>
      </c>
      <c r="Q155" s="110">
        <v>-0.3392857142857143</v>
      </c>
      <c r="R155" s="110">
        <v>-0.33333333333333331</v>
      </c>
      <c r="S155" s="110">
        <v>-0.18584070796460178</v>
      </c>
      <c r="T155" s="110">
        <v>0.3728813559322034</v>
      </c>
    </row>
    <row r="156" spans="1:20" s="101" customFormat="1" x14ac:dyDescent="0.25">
      <c r="A156" s="114" t="s">
        <v>60</v>
      </c>
      <c r="B156" s="104">
        <v>-1.179245283018868E-2</v>
      </c>
      <c r="C156" s="104">
        <v>0.95</v>
      </c>
      <c r="D156" s="104">
        <v>-0.4642857142857143</v>
      </c>
      <c r="E156" s="104">
        <v>-0.62790697674418605</v>
      </c>
      <c r="F156" s="104">
        <v>-0.38297872340425532</v>
      </c>
      <c r="G156" s="104">
        <v>-0.12121212121212122</v>
      </c>
      <c r="H156" s="104">
        <v>0.21875</v>
      </c>
      <c r="I156" s="104">
        <v>-0.21929824561403508</v>
      </c>
      <c r="J156" s="104">
        <v>4.9079754601226995E-2</v>
      </c>
      <c r="K156" s="104">
        <v>-5.7471264367816091E-2</v>
      </c>
      <c r="L156" s="104">
        <v>0.18543046357615894</v>
      </c>
      <c r="M156" s="104">
        <v>0</v>
      </c>
      <c r="N156" s="104">
        <v>0.68965517241379315</v>
      </c>
      <c r="O156" s="104"/>
      <c r="P156" s="104">
        <v>-1.179245283018868E-2</v>
      </c>
      <c r="Q156" s="104">
        <v>-0.23076923076923078</v>
      </c>
      <c r="R156" s="104">
        <v>-0.17699115044247787</v>
      </c>
      <c r="S156" s="104">
        <v>1.2E-2</v>
      </c>
      <c r="T156" s="104">
        <v>0.1708185053380783</v>
      </c>
    </row>
    <row r="157" spans="1:20" x14ac:dyDescent="0.25">
      <c r="A157" s="117" t="s">
        <v>39</v>
      </c>
      <c r="B157" s="110">
        <v>-1.0309278350515464E-2</v>
      </c>
      <c r="C157" s="110">
        <v>0.2857142857142857</v>
      </c>
      <c r="D157" s="110">
        <v>-0.5</v>
      </c>
      <c r="E157" s="110">
        <v>-0.70833333333333337</v>
      </c>
      <c r="F157" s="110">
        <v>-0.61904761904761907</v>
      </c>
      <c r="G157" s="110">
        <v>0.18181818181818182</v>
      </c>
      <c r="H157" s="110">
        <v>1.8333333333333333</v>
      </c>
      <c r="I157" s="110">
        <v>-0.49019607843137253</v>
      </c>
      <c r="J157" s="110">
        <v>0.19402985074626866</v>
      </c>
      <c r="K157" s="110">
        <v>-0.13953488372093023</v>
      </c>
      <c r="L157" s="110">
        <v>0.12345679012345678</v>
      </c>
      <c r="M157" s="110">
        <v>6.8965517241379309E-2</v>
      </c>
      <c r="N157" s="110">
        <v>1.7272727272727273</v>
      </c>
      <c r="O157" s="110"/>
      <c r="P157" s="110">
        <v>-1.0309278350515464E-2</v>
      </c>
      <c r="Q157" s="110">
        <v>-0.48717948717948717</v>
      </c>
      <c r="R157" s="110">
        <v>-0.2808988764044944</v>
      </c>
      <c r="S157" s="110">
        <v>6.363636363636363E-2</v>
      </c>
      <c r="T157" s="110">
        <v>0.22</v>
      </c>
    </row>
    <row r="158" spans="1:20" x14ac:dyDescent="0.25">
      <c r="A158" s="117" t="s">
        <v>40</v>
      </c>
      <c r="B158" s="110">
        <v>3.0821917808219176E-2</v>
      </c>
      <c r="C158" s="110">
        <v>0.53846153846153844</v>
      </c>
      <c r="D158" s="110">
        <v>-0.35714285714285715</v>
      </c>
      <c r="E158" s="110">
        <v>-0.76923076923076927</v>
      </c>
      <c r="F158" s="110">
        <v>0.375</v>
      </c>
      <c r="G158" s="110">
        <v>-0.2857142857142857</v>
      </c>
      <c r="H158" s="110">
        <v>-0.35</v>
      </c>
      <c r="I158" s="110">
        <v>9.0909090909090912E-2</v>
      </c>
      <c r="J158" s="110">
        <v>-8.4745762711864403E-2</v>
      </c>
      <c r="K158" s="110">
        <v>0</v>
      </c>
      <c r="L158" s="110">
        <v>0.77777777777777779</v>
      </c>
      <c r="M158" s="110">
        <v>-0.12903225806451613</v>
      </c>
      <c r="N158" s="110">
        <v>0.16666666666666666</v>
      </c>
      <c r="O158" s="110"/>
      <c r="P158" s="110">
        <v>3.0821917808219176E-2</v>
      </c>
      <c r="Q158" s="110">
        <v>-0.2</v>
      </c>
      <c r="R158" s="110">
        <v>-4.6511627906976744E-2</v>
      </c>
      <c r="S158" s="110">
        <v>-5.7471264367816091E-2</v>
      </c>
      <c r="T158" s="110">
        <v>0.32911392405063289</v>
      </c>
    </row>
    <row r="159" spans="1:20" x14ac:dyDescent="0.25">
      <c r="A159" s="117" t="s">
        <v>41</v>
      </c>
      <c r="B159" s="110">
        <v>-8.9285714285714288E-2</v>
      </c>
      <c r="C159" s="110" t="e">
        <v>#DIV/0!</v>
      </c>
      <c r="D159" s="110">
        <v>-0.66666666666666663</v>
      </c>
      <c r="E159" s="110">
        <v>0</v>
      </c>
      <c r="F159" s="110">
        <v>-0.44444444444444442</v>
      </c>
      <c r="G159" s="110">
        <v>-0.25</v>
      </c>
      <c r="H159" s="110">
        <v>0.5</v>
      </c>
      <c r="I159" s="110">
        <v>-0.21052631578947367</v>
      </c>
      <c r="J159" s="110">
        <v>0</v>
      </c>
      <c r="K159" s="110">
        <v>6.25E-2</v>
      </c>
      <c r="L159" s="110">
        <v>-0.29411764705882354</v>
      </c>
      <c r="M159" s="110">
        <v>0</v>
      </c>
      <c r="N159" s="110">
        <v>-0.16666666666666666</v>
      </c>
      <c r="O159" s="110"/>
      <c r="P159" s="110">
        <v>-8.9285714285714288E-2</v>
      </c>
      <c r="Q159" s="110">
        <v>0.5</v>
      </c>
      <c r="R159" s="110">
        <v>-0.21568627450980393</v>
      </c>
      <c r="S159" s="110">
        <v>1.8867924528301886E-2</v>
      </c>
      <c r="T159" s="110">
        <v>-0.21153846153846154</v>
      </c>
    </row>
    <row r="160" spans="1:20" s="101" customFormat="1" x14ac:dyDescent="0.25">
      <c r="A160" s="114" t="s">
        <v>59</v>
      </c>
      <c r="B160" s="104">
        <v>-9.8064516129032261E-2</v>
      </c>
      <c r="C160" s="104">
        <v>-0.375</v>
      </c>
      <c r="D160" s="104">
        <v>-0.15625</v>
      </c>
      <c r="E160" s="104">
        <v>-0.37209302325581395</v>
      </c>
      <c r="F160" s="104">
        <v>-0.49019607843137253</v>
      </c>
      <c r="G160" s="104">
        <v>0</v>
      </c>
      <c r="H160" s="104">
        <v>0.04</v>
      </c>
      <c r="I160" s="104">
        <v>-0.40322580645161288</v>
      </c>
      <c r="J160" s="104">
        <v>0.11320754716981132</v>
      </c>
      <c r="K160" s="104">
        <v>-0.25301204819277107</v>
      </c>
      <c r="L160" s="104">
        <v>0.10619469026548672</v>
      </c>
      <c r="M160" s="104">
        <v>0.29508196721311475</v>
      </c>
      <c r="N160" s="104">
        <v>0.18181818181818182</v>
      </c>
      <c r="O160" s="104"/>
      <c r="P160" s="104">
        <v>-9.8064516129032261E-2</v>
      </c>
      <c r="Q160" s="104">
        <v>-0.30841121495327101</v>
      </c>
      <c r="R160" s="104">
        <v>-0.32173913043478258</v>
      </c>
      <c r="S160" s="104">
        <v>-1.2396694214876033E-2</v>
      </c>
      <c r="T160" s="104">
        <v>0.17346938775510204</v>
      </c>
    </row>
    <row r="161" spans="1:20" x14ac:dyDescent="0.25">
      <c r="A161" s="117" t="s">
        <v>42</v>
      </c>
      <c r="B161" s="110">
        <v>-7.4509803921568626E-2</v>
      </c>
      <c r="C161" s="110">
        <v>-0.2</v>
      </c>
      <c r="D161" s="110">
        <v>0.16666666666666666</v>
      </c>
      <c r="E161" s="110">
        <v>-0.53846153846153844</v>
      </c>
      <c r="F161" s="110">
        <v>-0.7</v>
      </c>
      <c r="G161" s="110">
        <v>-0.35714285714285715</v>
      </c>
      <c r="H161" s="110">
        <v>0.2</v>
      </c>
      <c r="I161" s="110">
        <v>-0.33333333333333331</v>
      </c>
      <c r="J161" s="110">
        <v>-0.1044776119402985</v>
      </c>
      <c r="K161" s="110">
        <v>0.30769230769230771</v>
      </c>
      <c r="L161" s="110">
        <v>0.24242424242424243</v>
      </c>
      <c r="M161" s="110">
        <v>0.35294117647058826</v>
      </c>
      <c r="N161" s="110">
        <v>0.25</v>
      </c>
      <c r="O161" s="110"/>
      <c r="P161" s="110">
        <v>-7.4509803921568626E-2</v>
      </c>
      <c r="Q161" s="110">
        <v>-0.29166666666666669</v>
      </c>
      <c r="R161" s="110">
        <v>-0.36249999999999999</v>
      </c>
      <c r="S161" s="110">
        <v>1.0752688172043012E-2</v>
      </c>
      <c r="T161" s="110">
        <v>0.27586206896551724</v>
      </c>
    </row>
    <row r="162" spans="1:20" x14ac:dyDescent="0.25">
      <c r="A162" s="117" t="s">
        <v>43</v>
      </c>
      <c r="B162" s="110">
        <v>-0.12786885245901639</v>
      </c>
      <c r="C162" s="110">
        <v>-0.3888888888888889</v>
      </c>
      <c r="D162" s="110">
        <v>-0.57894736842105265</v>
      </c>
      <c r="E162" s="110">
        <v>-0.22222222222222221</v>
      </c>
      <c r="F162" s="110">
        <v>-0.45454545454545453</v>
      </c>
      <c r="G162" s="110">
        <v>0.42857142857142855</v>
      </c>
      <c r="H162" s="110">
        <v>0.1111111111111111</v>
      </c>
      <c r="I162" s="110">
        <v>-0.36734693877551022</v>
      </c>
      <c r="J162" s="110">
        <v>0.20754716981132076</v>
      </c>
      <c r="K162" s="110">
        <v>-0.4838709677419355</v>
      </c>
      <c r="L162" s="110">
        <v>-6.3829787234042548E-2</v>
      </c>
      <c r="M162" s="110">
        <v>0.25925925925925924</v>
      </c>
      <c r="N162" s="110">
        <v>1.4</v>
      </c>
      <c r="O162" s="110"/>
      <c r="P162" s="110">
        <v>-0.12786885245901639</v>
      </c>
      <c r="Q162" s="110">
        <v>-0.4</v>
      </c>
      <c r="R162" s="110">
        <v>-0.27586206896551724</v>
      </c>
      <c r="S162" s="110">
        <v>-4.7619047619047616E-2</v>
      </c>
      <c r="T162" s="110">
        <v>0.13924050632911392</v>
      </c>
    </row>
    <row r="163" spans="1:20" x14ac:dyDescent="0.25">
      <c r="A163" s="117" t="s">
        <v>44</v>
      </c>
      <c r="B163" s="110">
        <v>-8.3720930232558138E-2</v>
      </c>
      <c r="C163" s="110">
        <v>-0.44444444444444442</v>
      </c>
      <c r="D163" s="110">
        <v>0.7142857142857143</v>
      </c>
      <c r="E163" s="110">
        <v>-0.41666666666666669</v>
      </c>
      <c r="F163" s="110">
        <v>-0.1111111111111111</v>
      </c>
      <c r="G163" s="110">
        <v>0.22222222222222221</v>
      </c>
      <c r="H163" s="110">
        <v>-0.33333333333333331</v>
      </c>
      <c r="I163" s="110">
        <v>-0.51282051282051277</v>
      </c>
      <c r="J163" s="110">
        <v>0.35897435897435898</v>
      </c>
      <c r="K163" s="110">
        <v>-0.53846153846153844</v>
      </c>
      <c r="L163" s="110">
        <v>0.21212121212121213</v>
      </c>
      <c r="M163" s="110">
        <v>0.29411764705882354</v>
      </c>
      <c r="N163" s="110">
        <v>-0.55555555555555558</v>
      </c>
      <c r="O163" s="110"/>
      <c r="P163" s="110">
        <v>-8.3720930232558138E-2</v>
      </c>
      <c r="Q163" s="110">
        <v>-0.14285714285714285</v>
      </c>
      <c r="R163" s="110">
        <v>-0.33333333333333331</v>
      </c>
      <c r="S163" s="110">
        <v>0</v>
      </c>
      <c r="T163" s="110">
        <v>0.11864406779661017</v>
      </c>
    </row>
    <row r="164" spans="1:20" s="101" customFormat="1" x14ac:dyDescent="0.25">
      <c r="A164" s="114" t="s">
        <v>61</v>
      </c>
      <c r="B164" s="104">
        <v>-5.1258581235697938E-2</v>
      </c>
      <c r="C164" s="104">
        <v>-0.27542372881355931</v>
      </c>
      <c r="D164" s="104">
        <v>-0.18571428571428572</v>
      </c>
      <c r="E164" s="104">
        <v>-7.0484581497797363E-2</v>
      </c>
      <c r="F164" s="104">
        <v>-0.32661290322580644</v>
      </c>
      <c r="G164" s="104">
        <v>-0.28350515463917525</v>
      </c>
      <c r="H164" s="104">
        <v>-5.3254437869822487E-2</v>
      </c>
      <c r="I164" s="104">
        <v>-0.16023738872403562</v>
      </c>
      <c r="J164" s="104">
        <v>-3.5483870967741936E-2</v>
      </c>
      <c r="K164" s="104">
        <v>-0.16028708133971292</v>
      </c>
      <c r="L164" s="104">
        <v>0.25666666666666665</v>
      </c>
      <c r="M164" s="104">
        <v>0.17847025495750707</v>
      </c>
      <c r="N164" s="104">
        <v>0.28828828828828829</v>
      </c>
      <c r="O164" s="104"/>
      <c r="P164" s="104">
        <v>-5.1258581235697938E-2</v>
      </c>
      <c r="Q164" s="104">
        <v>-0.17830609212481427</v>
      </c>
      <c r="R164" s="104">
        <v>-0.19688715953307392</v>
      </c>
      <c r="S164" s="104">
        <v>-7.418397626112759E-2</v>
      </c>
      <c r="T164" s="104">
        <v>0.23402255639097744</v>
      </c>
    </row>
    <row r="167" spans="1:20" x14ac:dyDescent="0.25">
      <c r="A167" s="101" t="s">
        <v>578</v>
      </c>
    </row>
    <row r="168" spans="1:20" x14ac:dyDescent="0.25">
      <c r="A168" s="101" t="s">
        <v>579</v>
      </c>
    </row>
    <row r="170" spans="1:20" ht="30" x14ac:dyDescent="0.25">
      <c r="A170" s="124" t="s">
        <v>18</v>
      </c>
      <c r="B170" s="125" t="s">
        <v>534</v>
      </c>
      <c r="C170" s="125" t="s">
        <v>391</v>
      </c>
      <c r="D170" s="125" t="s">
        <v>539</v>
      </c>
      <c r="E170" s="125" t="s">
        <v>540</v>
      </c>
      <c r="F170" s="125" t="s">
        <v>394</v>
      </c>
    </row>
    <row r="171" spans="1:20" ht="30" x14ac:dyDescent="0.25">
      <c r="A171" s="128" t="s">
        <v>19</v>
      </c>
      <c r="B171" s="129" t="s">
        <v>499</v>
      </c>
      <c r="C171" s="129" t="s">
        <v>552</v>
      </c>
      <c r="D171" s="129" t="s">
        <v>553</v>
      </c>
      <c r="E171" s="129" t="s">
        <v>554</v>
      </c>
      <c r="F171" s="129" t="s">
        <v>395</v>
      </c>
    </row>
    <row r="172" spans="1:20" x14ac:dyDescent="0.25">
      <c r="A172" s="27" t="s">
        <v>458</v>
      </c>
      <c r="B172" s="127">
        <v>-2.8465346534653466E-2</v>
      </c>
      <c r="C172" s="127">
        <v>-5.5749128919860627E-2</v>
      </c>
      <c r="D172" s="127">
        <v>-0.18546845124282982</v>
      </c>
      <c r="E172" s="127">
        <v>-9.9576271186440676E-2</v>
      </c>
      <c r="F172" s="127">
        <v>0.3413173652694611</v>
      </c>
    </row>
    <row r="173" spans="1:20" x14ac:dyDescent="0.25">
      <c r="A173" s="27" t="s">
        <v>459</v>
      </c>
      <c r="B173" s="127">
        <v>-8.1343943412908931E-2</v>
      </c>
      <c r="C173" s="127">
        <v>-0.26595744680851063</v>
      </c>
      <c r="D173" s="127">
        <v>-0.13725490196078433</v>
      </c>
      <c r="E173" s="127">
        <v>-0.13802083333333334</v>
      </c>
      <c r="F173" s="127">
        <v>0.20948616600790515</v>
      </c>
    </row>
    <row r="174" spans="1:20" x14ac:dyDescent="0.25">
      <c r="A174" s="27" t="s">
        <v>461</v>
      </c>
      <c r="B174" s="127">
        <v>-9.8064516129032261E-2</v>
      </c>
      <c r="C174" s="127">
        <v>-0.30841121495327101</v>
      </c>
      <c r="D174" s="127">
        <v>-0.32173913043478258</v>
      </c>
      <c r="E174" s="127">
        <v>-1.2396694214876033E-2</v>
      </c>
      <c r="F174" s="127">
        <v>0.17346938775510204</v>
      </c>
    </row>
    <row r="175" spans="1:20" x14ac:dyDescent="0.25">
      <c r="A175" s="27" t="s">
        <v>460</v>
      </c>
      <c r="B175" s="127">
        <v>-1.179245283018868E-2</v>
      </c>
      <c r="C175" s="127">
        <v>-0.23076923076923078</v>
      </c>
      <c r="D175" s="127">
        <v>-0.17699115044247787</v>
      </c>
      <c r="E175" s="127">
        <v>1.2E-2</v>
      </c>
      <c r="F175" s="127">
        <v>0.1708185053380783</v>
      </c>
    </row>
    <row r="176" spans="1:20" x14ac:dyDescent="0.25">
      <c r="A176" s="126" t="s">
        <v>61</v>
      </c>
      <c r="B176" s="267">
        <v>-5.1258581235697938E-2</v>
      </c>
      <c r="C176" s="267">
        <v>-0.17830609212481427</v>
      </c>
      <c r="D176" s="267">
        <v>-0.19688715953307392</v>
      </c>
      <c r="E176" s="267">
        <v>-7.418397626112759E-2</v>
      </c>
      <c r="F176" s="267">
        <v>0.23402255639097744</v>
      </c>
    </row>
    <row r="177" spans="1:6" x14ac:dyDescent="0.25">
      <c r="A177" s="126"/>
      <c r="B177" s="267"/>
      <c r="C177" s="267"/>
      <c r="D177" s="267"/>
      <c r="E177" s="267"/>
      <c r="F177" s="267"/>
    </row>
    <row r="178" spans="1:6" x14ac:dyDescent="0.25">
      <c r="A178" s="126" t="s">
        <v>52</v>
      </c>
      <c r="B178" s="267">
        <v>-5.8573272569215774E-2</v>
      </c>
      <c r="C178" s="267">
        <v>-9.9330783938814532E-2</v>
      </c>
      <c r="D178" s="267">
        <v>-0.16880888290713325</v>
      </c>
      <c r="E178" s="267">
        <v>-5.3600838448869592E-2</v>
      </c>
      <c r="F178" s="267">
        <v>0.17083731295765681</v>
      </c>
    </row>
    <row r="179" spans="1:6" x14ac:dyDescent="0.25">
      <c r="A179" s="126"/>
      <c r="B179" s="267"/>
      <c r="C179" s="267"/>
      <c r="D179" s="267"/>
      <c r="E179" s="267"/>
      <c r="F179" s="267"/>
    </row>
    <row r="180" spans="1:6" x14ac:dyDescent="0.25">
      <c r="A180" s="257" t="s">
        <v>215</v>
      </c>
      <c r="B180" s="268">
        <v>1.4374941242831625E-2</v>
      </c>
      <c r="C180" s="268">
        <v>-1.0430953445007782E-2</v>
      </c>
      <c r="D180" s="268">
        <v>-5.1353726151142538E-2</v>
      </c>
      <c r="E180" s="268">
        <v>1.2181280846265529E-2</v>
      </c>
      <c r="F180" s="268">
        <v>0.17687327569043487</v>
      </c>
    </row>
    <row r="183" spans="1:6" x14ac:dyDescent="0.25">
      <c r="A183" s="101" t="s">
        <v>580</v>
      </c>
    </row>
    <row r="184" spans="1:6" x14ac:dyDescent="0.25">
      <c r="A184" s="101" t="s">
        <v>581</v>
      </c>
    </row>
    <row r="186" spans="1:6" ht="30" x14ac:dyDescent="0.25">
      <c r="A186" s="124" t="s">
        <v>18</v>
      </c>
      <c r="B186" s="125" t="s">
        <v>534</v>
      </c>
      <c r="C186" s="125" t="s">
        <v>391</v>
      </c>
      <c r="D186" s="125" t="s">
        <v>539</v>
      </c>
      <c r="E186" s="125" t="s">
        <v>540</v>
      </c>
      <c r="F186" s="125" t="s">
        <v>394</v>
      </c>
    </row>
    <row r="187" spans="1:6" ht="30" x14ac:dyDescent="0.25">
      <c r="A187" s="128" t="s">
        <v>19</v>
      </c>
      <c r="B187" s="129" t="s">
        <v>499</v>
      </c>
      <c r="C187" s="129" t="s">
        <v>552</v>
      </c>
      <c r="D187" s="129" t="s">
        <v>553</v>
      </c>
      <c r="E187" s="129" t="s">
        <v>554</v>
      </c>
      <c r="F187" s="129" t="s">
        <v>395</v>
      </c>
    </row>
    <row r="188" spans="1:6" x14ac:dyDescent="0.25">
      <c r="A188" s="27" t="s">
        <v>458</v>
      </c>
      <c r="B188" s="132">
        <v>1570</v>
      </c>
      <c r="C188" s="132">
        <v>271</v>
      </c>
      <c r="D188" s="132">
        <v>426</v>
      </c>
      <c r="E188" s="132">
        <v>425</v>
      </c>
      <c r="F188" s="132">
        <v>448</v>
      </c>
    </row>
    <row r="189" spans="1:6" x14ac:dyDescent="0.25">
      <c r="A189" s="27" t="s">
        <v>459</v>
      </c>
      <c r="B189" s="133">
        <v>1039</v>
      </c>
      <c r="C189" s="133">
        <v>138</v>
      </c>
      <c r="D189" s="133">
        <v>264</v>
      </c>
      <c r="E189" s="133">
        <v>331</v>
      </c>
      <c r="F189" s="133">
        <v>306</v>
      </c>
    </row>
    <row r="190" spans="1:6" x14ac:dyDescent="0.25">
      <c r="A190" s="27" t="s">
        <v>461</v>
      </c>
      <c r="B190" s="133">
        <v>699</v>
      </c>
      <c r="C190" s="133">
        <v>74</v>
      </c>
      <c r="D190" s="133">
        <v>156</v>
      </c>
      <c r="E190" s="133">
        <v>239</v>
      </c>
      <c r="F190" s="133">
        <v>230</v>
      </c>
    </row>
    <row r="191" spans="1:6" x14ac:dyDescent="0.25">
      <c r="A191" s="27" t="s">
        <v>460</v>
      </c>
      <c r="B191" s="133">
        <v>838</v>
      </c>
      <c r="C191" s="133">
        <v>70</v>
      </c>
      <c r="D191" s="133">
        <v>186</v>
      </c>
      <c r="E191" s="133">
        <v>253</v>
      </c>
      <c r="F191" s="133">
        <v>329</v>
      </c>
    </row>
    <row r="192" spans="1:6" x14ac:dyDescent="0.25">
      <c r="A192" s="126" t="s">
        <v>61</v>
      </c>
      <c r="B192" s="133">
        <v>4146</v>
      </c>
      <c r="C192" s="133">
        <v>553</v>
      </c>
      <c r="D192" s="133">
        <v>1032</v>
      </c>
      <c r="E192" s="133">
        <v>1248</v>
      </c>
      <c r="F192" s="133">
        <v>1313</v>
      </c>
    </row>
    <row r="193" spans="1:6" x14ac:dyDescent="0.25">
      <c r="A193" s="126"/>
      <c r="B193" s="133"/>
      <c r="C193" s="133"/>
      <c r="D193" s="133"/>
      <c r="E193" s="133"/>
      <c r="F193" s="133"/>
    </row>
    <row r="194" spans="1:6" x14ac:dyDescent="0.25">
      <c r="A194" s="126" t="s">
        <v>52</v>
      </c>
      <c r="B194" s="269">
        <v>71475</v>
      </c>
      <c r="C194" s="133">
        <v>9421</v>
      </c>
      <c r="D194" s="133">
        <v>24703</v>
      </c>
      <c r="E194" s="133">
        <v>18963</v>
      </c>
      <c r="F194" s="133">
        <v>18388</v>
      </c>
    </row>
    <row r="195" spans="1:6" x14ac:dyDescent="0.25">
      <c r="A195" s="126"/>
      <c r="B195" s="134"/>
      <c r="C195" s="133"/>
      <c r="D195" s="133"/>
      <c r="E195" s="133"/>
      <c r="F195" s="133"/>
    </row>
    <row r="196" spans="1:6" x14ac:dyDescent="0.25">
      <c r="A196" s="257" t="s">
        <v>215</v>
      </c>
      <c r="B196" s="270">
        <v>3107493</v>
      </c>
      <c r="C196" s="271">
        <v>513713</v>
      </c>
      <c r="D196" s="271">
        <v>1107702</v>
      </c>
      <c r="E196" s="271">
        <v>824035</v>
      </c>
      <c r="F196" s="271">
        <v>662043</v>
      </c>
    </row>
    <row r="199" spans="1:6" ht="30" x14ac:dyDescent="0.25">
      <c r="A199" s="124" t="s">
        <v>18</v>
      </c>
      <c r="B199" s="125" t="s">
        <v>534</v>
      </c>
      <c r="C199" s="125" t="s">
        <v>391</v>
      </c>
      <c r="D199" s="125" t="s">
        <v>539</v>
      </c>
      <c r="E199" s="125" t="s">
        <v>540</v>
      </c>
      <c r="F199" s="125" t="s">
        <v>394</v>
      </c>
    </row>
    <row r="200" spans="1:6" ht="30" x14ac:dyDescent="0.25">
      <c r="A200" s="128" t="s">
        <v>19</v>
      </c>
      <c r="B200" s="255" t="s">
        <v>499</v>
      </c>
      <c r="C200" s="255" t="s">
        <v>552</v>
      </c>
      <c r="D200" s="255" t="s">
        <v>553</v>
      </c>
      <c r="E200" s="255" t="s">
        <v>554</v>
      </c>
      <c r="F200" s="255" t="s">
        <v>395</v>
      </c>
    </row>
    <row r="201" spans="1:6" x14ac:dyDescent="0.25">
      <c r="A201" s="27" t="s">
        <v>458</v>
      </c>
      <c r="B201" s="254">
        <f>B188/$B188</f>
        <v>1</v>
      </c>
      <c r="C201" s="254">
        <f t="shared" ref="C201:F201" si="14">C188/$B188</f>
        <v>0.17261146496815286</v>
      </c>
      <c r="D201" s="254">
        <f t="shared" si="14"/>
        <v>0.27133757961783439</v>
      </c>
      <c r="E201" s="254">
        <f t="shared" si="14"/>
        <v>0.27070063694267515</v>
      </c>
      <c r="F201" s="254">
        <f t="shared" si="14"/>
        <v>0.28535031847133757</v>
      </c>
    </row>
    <row r="202" spans="1:6" x14ac:dyDescent="0.25">
      <c r="A202" s="27" t="s">
        <v>459</v>
      </c>
      <c r="B202" s="256">
        <f t="shared" ref="B202:F202" si="15">B189/$B189</f>
        <v>1</v>
      </c>
      <c r="C202" s="256">
        <f t="shared" si="15"/>
        <v>0.13282001924927817</v>
      </c>
      <c r="D202" s="256">
        <f t="shared" si="15"/>
        <v>0.25409047160731474</v>
      </c>
      <c r="E202" s="256">
        <f t="shared" si="15"/>
        <v>0.31857555341674687</v>
      </c>
      <c r="F202" s="256">
        <f t="shared" si="15"/>
        <v>0.29451395572666023</v>
      </c>
    </row>
    <row r="203" spans="1:6" x14ac:dyDescent="0.25">
      <c r="A203" s="27" t="s">
        <v>461</v>
      </c>
      <c r="B203" s="256">
        <f t="shared" ref="B203:F203" si="16">B190/$B190</f>
        <v>1</v>
      </c>
      <c r="C203" s="256">
        <f t="shared" si="16"/>
        <v>0.10586552217453506</v>
      </c>
      <c r="D203" s="256">
        <f t="shared" si="16"/>
        <v>0.22317596566523606</v>
      </c>
      <c r="E203" s="256">
        <f t="shared" si="16"/>
        <v>0.34191702432045779</v>
      </c>
      <c r="F203" s="256">
        <f t="shared" si="16"/>
        <v>0.32904148783977111</v>
      </c>
    </row>
    <row r="204" spans="1:6" x14ac:dyDescent="0.25">
      <c r="A204" s="27" t="s">
        <v>460</v>
      </c>
      <c r="B204" s="256">
        <f t="shared" ref="B204:F204" si="17">B191/$B191</f>
        <v>1</v>
      </c>
      <c r="C204" s="256">
        <f t="shared" si="17"/>
        <v>8.3532219570405727E-2</v>
      </c>
      <c r="D204" s="256">
        <f t="shared" si="17"/>
        <v>0.22195704057279236</v>
      </c>
      <c r="E204" s="256">
        <f t="shared" si="17"/>
        <v>0.30190930787589498</v>
      </c>
      <c r="F204" s="256">
        <f t="shared" si="17"/>
        <v>0.39260143198090691</v>
      </c>
    </row>
    <row r="205" spans="1:6" x14ac:dyDescent="0.25">
      <c r="A205" s="126" t="s">
        <v>61</v>
      </c>
      <c r="B205" s="256">
        <f t="shared" ref="B205:F205" si="18">B192/$B192</f>
        <v>1</v>
      </c>
      <c r="C205" s="256">
        <f t="shared" si="18"/>
        <v>0.13338157260009648</v>
      </c>
      <c r="D205" s="256">
        <f t="shared" si="18"/>
        <v>0.24891461649782923</v>
      </c>
      <c r="E205" s="256">
        <f t="shared" si="18"/>
        <v>0.30101302460202606</v>
      </c>
      <c r="F205" s="256">
        <f t="shared" si="18"/>
        <v>0.31669078630004827</v>
      </c>
    </row>
    <row r="206" spans="1:6" x14ac:dyDescent="0.25">
      <c r="A206" s="126"/>
      <c r="B206" s="256"/>
      <c r="C206" s="256"/>
      <c r="D206" s="256"/>
      <c r="E206" s="256"/>
      <c r="F206" s="256"/>
    </row>
    <row r="207" spans="1:6" x14ac:dyDescent="0.25">
      <c r="A207" s="126" t="s">
        <v>52</v>
      </c>
      <c r="B207" s="256">
        <f t="shared" ref="B207:F207" si="19">B194/$B194</f>
        <v>1</v>
      </c>
      <c r="C207" s="256">
        <f t="shared" si="19"/>
        <v>0.13180832458901715</v>
      </c>
      <c r="D207" s="256">
        <f t="shared" si="19"/>
        <v>0.34561734872332983</v>
      </c>
      <c r="E207" s="256">
        <f t="shared" si="19"/>
        <v>0.26530954879328439</v>
      </c>
      <c r="F207" s="256">
        <f t="shared" si="19"/>
        <v>0.25726477789436863</v>
      </c>
    </row>
    <row r="208" spans="1:6" x14ac:dyDescent="0.25">
      <c r="A208" s="126"/>
      <c r="B208" s="256"/>
      <c r="C208" s="256"/>
      <c r="D208" s="256"/>
      <c r="E208" s="256"/>
      <c r="F208" s="256"/>
    </row>
    <row r="209" spans="1:6" x14ac:dyDescent="0.25">
      <c r="A209" s="257" t="s">
        <v>215</v>
      </c>
      <c r="B209" s="258">
        <f t="shared" ref="B209:F209" si="20">B196/$B196</f>
        <v>1</v>
      </c>
      <c r="C209" s="258">
        <f t="shared" si="20"/>
        <v>0.16531429032985753</v>
      </c>
      <c r="D209" s="258">
        <f t="shared" si="20"/>
        <v>0.35646162356600641</v>
      </c>
      <c r="E209" s="258">
        <f t="shared" si="20"/>
        <v>0.2651767839863195</v>
      </c>
      <c r="F209" s="258">
        <f t="shared" si="20"/>
        <v>0.21304730211781653</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5EF7-D5EC-4A3E-9D0E-2FD668CFDA08}">
  <sheetPr>
    <tabColor rgb="FF0070C0"/>
  </sheetPr>
  <dimension ref="A1:G22"/>
  <sheetViews>
    <sheetView workbookViewId="0">
      <selection activeCell="A8" sqref="A8:F18"/>
    </sheetView>
  </sheetViews>
  <sheetFormatPr defaultColWidth="8.7109375" defaultRowHeight="15" x14ac:dyDescent="0.25"/>
  <cols>
    <col min="1" max="1" width="35.140625" style="1" customWidth="1"/>
    <col min="2" max="6" width="20.42578125" style="2" customWidth="1"/>
    <col min="7" max="7" width="8.7109375" style="2"/>
    <col min="8" max="16384" width="8.7109375" style="1"/>
  </cols>
  <sheetData>
    <row r="1" spans="1:7" ht="15.75" x14ac:dyDescent="0.25">
      <c r="A1" s="98" t="s">
        <v>496</v>
      </c>
      <c r="B1" s="137"/>
      <c r="C1" s="137"/>
      <c r="D1" s="137"/>
      <c r="E1" s="137"/>
    </row>
    <row r="2" spans="1:7" x14ac:dyDescent="0.25">
      <c r="A2" s="135" t="s">
        <v>497</v>
      </c>
      <c r="B2" s="137"/>
      <c r="C2" s="137"/>
      <c r="D2" s="137"/>
      <c r="E2" s="137"/>
    </row>
    <row r="4" spans="1:7" x14ac:dyDescent="0.25">
      <c r="A4" s="136" t="s">
        <v>498</v>
      </c>
      <c r="B4" s="138" t="s">
        <v>499</v>
      </c>
      <c r="C4" s="137"/>
      <c r="D4" s="137"/>
      <c r="E4" s="137"/>
    </row>
    <row r="5" spans="1:7" x14ac:dyDescent="0.25">
      <c r="A5" s="136" t="s">
        <v>500</v>
      </c>
      <c r="B5" s="138" t="s">
        <v>501</v>
      </c>
      <c r="C5" s="137"/>
      <c r="D5" s="137"/>
      <c r="E5" s="137"/>
    </row>
    <row r="6" spans="1:7" x14ac:dyDescent="0.25">
      <c r="A6" s="136" t="s">
        <v>502</v>
      </c>
      <c r="B6" s="138">
        <v>2021</v>
      </c>
      <c r="C6" s="137"/>
      <c r="D6" s="137"/>
      <c r="E6" s="137"/>
    </row>
    <row r="7" spans="1:7" x14ac:dyDescent="0.25">
      <c r="A7" s="136"/>
      <c r="B7" s="138"/>
      <c r="C7" s="137"/>
      <c r="D7" s="137"/>
    </row>
    <row r="8" spans="1:7" ht="45" x14ac:dyDescent="0.25">
      <c r="A8" s="146" t="s">
        <v>18</v>
      </c>
      <c r="B8" s="147" t="s">
        <v>534</v>
      </c>
      <c r="C8" s="70" t="s">
        <v>586</v>
      </c>
      <c r="D8" s="70" t="s">
        <v>590</v>
      </c>
      <c r="E8" s="70" t="s">
        <v>589</v>
      </c>
      <c r="F8" s="70" t="s">
        <v>592</v>
      </c>
    </row>
    <row r="9" spans="1:7" x14ac:dyDescent="0.25">
      <c r="A9" s="145"/>
      <c r="B9" s="151"/>
      <c r="C9" s="152"/>
      <c r="D9" s="152"/>
      <c r="E9" s="152"/>
      <c r="F9" s="152"/>
    </row>
    <row r="10" spans="1:7" ht="25.5" x14ac:dyDescent="0.25">
      <c r="A10" s="148" t="s">
        <v>19</v>
      </c>
      <c r="B10" s="149" t="s">
        <v>499</v>
      </c>
      <c r="C10" s="150" t="s">
        <v>587</v>
      </c>
      <c r="D10" s="150" t="s">
        <v>591</v>
      </c>
      <c r="E10" s="150" t="s">
        <v>588</v>
      </c>
      <c r="F10" s="150" t="s">
        <v>593</v>
      </c>
    </row>
    <row r="11" spans="1:7" ht="25.5" x14ac:dyDescent="0.25">
      <c r="A11" s="142" t="s">
        <v>583</v>
      </c>
      <c r="B11" s="143">
        <v>1740</v>
      </c>
      <c r="C11" s="143">
        <v>832</v>
      </c>
      <c r="D11" s="144">
        <f>C11/B11</f>
        <v>0.47816091954022988</v>
      </c>
      <c r="E11" s="143">
        <v>69</v>
      </c>
      <c r="F11" s="73">
        <f>E11/B11</f>
        <v>3.9655172413793106E-2</v>
      </c>
      <c r="G11" s="141">
        <f t="shared" ref="G11:G18" si="0">SUM(C11:E11)/B11</f>
        <v>0.51809089708019551</v>
      </c>
    </row>
    <row r="12" spans="1:7" ht="25.5" x14ac:dyDescent="0.25">
      <c r="A12" s="142" t="s">
        <v>584</v>
      </c>
      <c r="B12" s="143">
        <v>1571</v>
      </c>
      <c r="C12" s="143">
        <v>748</v>
      </c>
      <c r="D12" s="144">
        <f t="shared" ref="D12:D20" si="1">C12/B12</f>
        <v>0.47612985359643539</v>
      </c>
      <c r="E12" s="143">
        <v>62</v>
      </c>
      <c r="F12" s="73">
        <f t="shared" ref="F12:F20" si="2">E12/B12</f>
        <v>3.9465308720560151E-2</v>
      </c>
      <c r="G12" s="141">
        <f t="shared" si="0"/>
        <v>0.51589823669866108</v>
      </c>
    </row>
    <row r="13" spans="1:7" ht="25.5" x14ac:dyDescent="0.25">
      <c r="A13" s="142" t="s">
        <v>585</v>
      </c>
      <c r="B13" s="143">
        <v>1738</v>
      </c>
      <c r="C13" s="143">
        <v>763</v>
      </c>
      <c r="D13" s="144">
        <f t="shared" si="1"/>
        <v>0.43901035673187572</v>
      </c>
      <c r="E13" s="143">
        <v>101</v>
      </c>
      <c r="F13" s="73">
        <f t="shared" si="2"/>
        <v>5.811277330264672E-2</v>
      </c>
      <c r="G13" s="141">
        <f t="shared" si="0"/>
        <v>0.49737572517648554</v>
      </c>
    </row>
    <row r="14" spans="1:7" x14ac:dyDescent="0.25">
      <c r="A14" s="145" t="s">
        <v>47</v>
      </c>
      <c r="B14" s="143">
        <v>6330</v>
      </c>
      <c r="C14" s="143">
        <v>2958</v>
      </c>
      <c r="D14" s="144">
        <f t="shared" si="1"/>
        <v>0.46729857819905213</v>
      </c>
      <c r="E14" s="143">
        <v>287</v>
      </c>
      <c r="F14" s="73">
        <f t="shared" si="2"/>
        <v>4.5339652448657189E-2</v>
      </c>
      <c r="G14" s="141">
        <f>SUM(C14:E14)/B14</f>
        <v>0.51271205348786719</v>
      </c>
    </row>
    <row r="15" spans="1:7" x14ac:dyDescent="0.25">
      <c r="A15" s="145"/>
      <c r="B15" s="143"/>
      <c r="C15" s="143"/>
      <c r="D15" s="144"/>
      <c r="E15" s="143"/>
      <c r="F15" s="259"/>
      <c r="G15" s="141"/>
    </row>
    <row r="16" spans="1:7" x14ac:dyDescent="0.25">
      <c r="A16" s="145" t="s">
        <v>52</v>
      </c>
      <c r="B16" s="143">
        <v>71476</v>
      </c>
      <c r="C16" s="143">
        <v>33359</v>
      </c>
      <c r="D16" s="144">
        <f t="shared" si="1"/>
        <v>0.46671610050926188</v>
      </c>
      <c r="E16" s="143">
        <v>3380</v>
      </c>
      <c r="F16" s="259">
        <f t="shared" si="2"/>
        <v>4.7288600369354748E-2</v>
      </c>
      <c r="G16" s="141">
        <f t="shared" si="0"/>
        <v>0.51401123056830977</v>
      </c>
    </row>
    <row r="17" spans="1:7" x14ac:dyDescent="0.25">
      <c r="A17" s="27"/>
      <c r="B17" s="35"/>
      <c r="C17" s="35"/>
      <c r="D17" s="144"/>
      <c r="E17" s="35"/>
      <c r="F17" s="259"/>
    </row>
    <row r="18" spans="1:7" x14ac:dyDescent="0.25">
      <c r="A18" s="260" t="s">
        <v>215</v>
      </c>
      <c r="B18" s="261">
        <v>3107490</v>
      </c>
      <c r="C18" s="261">
        <v>1715975</v>
      </c>
      <c r="D18" s="262">
        <f t="shared" si="1"/>
        <v>0.5522061213390872</v>
      </c>
      <c r="E18" s="261">
        <v>250641</v>
      </c>
      <c r="F18" s="263">
        <f t="shared" si="2"/>
        <v>8.0657057625286008E-2</v>
      </c>
      <c r="G18" s="141">
        <f t="shared" si="0"/>
        <v>0.63286335666603</v>
      </c>
    </row>
    <row r="19" spans="1:7" x14ac:dyDescent="0.25">
      <c r="D19" s="140"/>
      <c r="F19" s="141"/>
    </row>
    <row r="20" spans="1:7" x14ac:dyDescent="0.25">
      <c r="A20" s="136" t="s">
        <v>506</v>
      </c>
      <c r="B20" s="139">
        <v>59597544</v>
      </c>
      <c r="C20" s="139">
        <v>1908644</v>
      </c>
      <c r="D20" s="140">
        <f t="shared" si="1"/>
        <v>3.2025547898416752E-2</v>
      </c>
      <c r="E20" s="139">
        <v>337607</v>
      </c>
      <c r="F20" s="141">
        <f t="shared" si="2"/>
        <v>5.6647804144412395E-3</v>
      </c>
      <c r="G20" s="141">
        <f>SUM(C20:E20)/B20</f>
        <v>3.7690328850221541E-2</v>
      </c>
    </row>
    <row r="22" spans="1:7" x14ac:dyDescent="0.25">
      <c r="A22" s="135" t="s">
        <v>48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Dalenni Gwaith</vt:lpstr>
      </vt:variant>
      <vt:variant>
        <vt:i4>34</vt:i4>
      </vt:variant>
    </vt:vector>
  </HeadingPairs>
  <TitlesOfParts>
    <vt:vector size="34" baseType="lpstr">
      <vt:lpstr>Data Mapio</vt:lpstr>
      <vt:lpstr>Crynodeb Summary</vt:lpstr>
      <vt:lpstr>LSOAs cyn pre  2021)</vt:lpstr>
      <vt:lpstr>MathStocType</vt:lpstr>
      <vt:lpstr>Daliadaeth Occupancy</vt:lpstr>
      <vt:lpstr>Aelwyd Household</vt:lpstr>
      <vt:lpstr>Oedran  Age</vt:lpstr>
      <vt:lpstr>NewidOed AgeChange</vt:lpstr>
      <vt:lpstr>Hunaniaeth Identity</vt:lpstr>
      <vt:lpstr>SgilCym WelshSkills</vt:lpstr>
      <vt:lpstr>Newid Change</vt:lpstr>
      <vt:lpstr>SiaradOed SpeakbyAge </vt:lpstr>
      <vt:lpstr>Iechyd Health</vt:lpstr>
      <vt:lpstr>PwysGeniBirth weight</vt:lpstr>
      <vt:lpstr>TaiGwagEmptyStock</vt:lpstr>
      <vt:lpstr>AilGyfeir2nd Address</vt:lpstr>
      <vt:lpstr>GorlawnOvercrowding</vt:lpstr>
      <vt:lpstr>GorlawnManwlOvercrowding Detail</vt:lpstr>
      <vt:lpstr>TaiHenNew%OldNewHOuses</vt:lpstr>
      <vt:lpstr>SgôrEPC Score</vt:lpstr>
      <vt:lpstr>Cymwyst Quals</vt:lpstr>
      <vt:lpstr>DiwydiantIndustry</vt:lpstr>
      <vt:lpstr>GweithEconActivity</vt:lpstr>
      <vt:lpstr>AmddIncwm Income Dep</vt:lpstr>
      <vt:lpstr>Ynysu Insulation</vt:lpstr>
      <vt:lpstr>DimBEang Broadband</vt:lpstr>
      <vt:lpstr>FastBband</vt:lpstr>
      <vt:lpstr>AmsTeithTravel Time</vt:lpstr>
      <vt:lpstr>GofGwyrddGreen Space</vt:lpstr>
      <vt:lpstr>GwrthgymAntiSocial</vt:lpstr>
      <vt:lpstr>Bwrglreliaeth Burglary</vt:lpstr>
      <vt:lpstr>TânFire</vt:lpstr>
      <vt:lpstr>PrisTaiHouseSales</vt:lpstr>
      <vt:lpstr>TrethCyngCouncil Tax</vt:lpstr>
    </vt:vector>
  </TitlesOfParts>
  <Company>Cyngor Gwynedd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Iwan Wyn Jones (CG)</dc:creator>
  <cp:lastModifiedBy>Owain Wyn</cp:lastModifiedBy>
  <dcterms:created xsi:type="dcterms:W3CDTF">2024-01-29T11:35:18Z</dcterms:created>
  <dcterms:modified xsi:type="dcterms:W3CDTF">2024-05-07T14:04:43Z</dcterms:modified>
</cp:coreProperties>
</file>